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xr:revisionPtr revIDLastSave="29" documentId="8_{988B648A-5F21-462C-B5F5-68CB510D0B16}" xr6:coauthVersionLast="47" xr6:coauthVersionMax="47" xr10:uidLastSave="{38BACEE0-4179-4BC6-9465-413CC77F16C2}"/>
  <workbookProtection workbookAlgorithmName="SHA-512" workbookHashValue="R+iz1SMr5EHCBx2BhSVo+p2ugtLxmTJMJAJysVcoxv+snaBeLrgRPz9UimMnCtHoXkvAl3zDJvR0xgIJ/wTXyA==" workbookSaltValue="CHysBOQ6HlNwz6cteVI1+w==" workbookSpinCount="100000" lockStructure="1"/>
  <bookViews>
    <workbookView xWindow="-50520" yWindow="-420" windowWidth="38700" windowHeight="15315" tabRatio="784" xr2:uid="{D5092815-ABC2-4194-A18C-06566A5E3EAE}"/>
  </bookViews>
  <sheets>
    <sheet name="Overview" sheetId="4" r:id="rId1"/>
    <sheet name="Sustainability risk management" sheetId="24" r:id="rId2"/>
    <sheet name="Sustainability in underwriting" sheetId="25" r:id="rId3"/>
    <sheet name="Responsible investing" sheetId="36" r:id="rId4"/>
    <sheet name="Governance and compliance" sheetId="19" r:id="rId5"/>
    <sheet name="Sustainable operations" sheetId="30" r:id="rId6"/>
    <sheet name="Sustainable operations-Scope 3" sheetId="32" r:id="rId7"/>
    <sheet name="Sustainable operations-Vendors" sheetId="34" r:id="rId8"/>
    <sheet name="Our people" sheetId="20" r:id="rId9"/>
    <sheet name="TCFD" sheetId="21" r:id="rId10"/>
  </sheets>
  <definedNames>
    <definedName name="_xlnm.Print_Area" localSheetId="4">'Governance and compliance'!$A$1:$F$23</definedName>
    <definedName name="_xlnm.Print_Area" localSheetId="8">'Our people'!$A$1:$F$48</definedName>
    <definedName name="_xlnm.Print_Area" localSheetId="3">'Responsible investing'!$A$1:$F$18</definedName>
    <definedName name="_xlnm.Print_Area" localSheetId="2">'Sustainability in underwriting'!$A$1:$F$22</definedName>
    <definedName name="_xlnm.Print_Area" localSheetId="1">'Sustainability risk management'!$A$1:$F$23</definedName>
    <definedName name="_xlnm.Print_Area" localSheetId="5">'Sustainable operations'!$A$1:$E$26</definedName>
    <definedName name="_xlnm.Print_Area" localSheetId="6">'Sustainable operations-Scope 3'!$A$1:$D$16</definedName>
    <definedName name="_xlnm.Print_Area" localSheetId="7">'Sustainable operations-Vendors'!$A$1:$D$3</definedName>
    <definedName name="_xlnm.Print_Area" localSheetId="9">TCFD!$A$1:$F$6</definedName>
    <definedName name="_xlnm.Print_Titles" localSheetId="4">'Governance and compliance'!$1:$3</definedName>
    <definedName name="_xlnm.Print_Titles" localSheetId="8">'Our people'!$1:$3</definedName>
    <definedName name="_xlnm.Print_Titles" localSheetId="0">Overview!$1:$3</definedName>
    <definedName name="_xlnm.Print_Titles" localSheetId="3">'Responsible investing'!$1:$3</definedName>
    <definedName name="_xlnm.Print_Titles" localSheetId="2">'Sustainability in underwriting'!$1:$3</definedName>
    <definedName name="_xlnm.Print_Titles" localSheetId="1">'Sustainability risk management'!$1:$3</definedName>
    <definedName name="_xlnm.Print_Titles" localSheetId="5">'Sustainable operations'!$1:$2</definedName>
    <definedName name="_xlnm.Print_Titles" localSheetId="6">'Sustainable operations-Scope 3'!$1:$2</definedName>
    <definedName name="_xlnm.Print_Titles" localSheetId="7">'Sustainable operations-Vendors'!$1:$2</definedName>
    <definedName name="_xlnm.Print_Titles" localSheetId="9">TCFD!$1:$3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30" l="1"/>
  <c r="G70" i="30"/>
  <c r="G51" i="30"/>
  <c r="G40" i="30"/>
  <c r="G33" i="30"/>
  <c r="G32" i="30"/>
  <c r="G31" i="30"/>
  <c r="C66" i="36"/>
  <c r="C30" i="24" l="1"/>
  <c r="B24" i="4" l="1"/>
</calcChain>
</file>

<file path=xl/sharedStrings.xml><?xml version="1.0" encoding="utf-8"?>
<sst xmlns="http://schemas.openxmlformats.org/spreadsheetml/2006/main" count="986" uniqueCount="461">
  <si>
    <t>Sustainability risk management</t>
  </si>
  <si>
    <t>Sustainability in underwriting</t>
  </si>
  <si>
    <t>Responsible investing</t>
  </si>
  <si>
    <t>Governance and compliance</t>
  </si>
  <si>
    <t>Sustainable operations</t>
  </si>
  <si>
    <t>Sustainable operations-Scope 3</t>
  </si>
  <si>
    <t>Sustainable operations-Vendors</t>
  </si>
  <si>
    <t>Our people</t>
  </si>
  <si>
    <t>Unit</t>
  </si>
  <si>
    <t>2020</t>
  </si>
  <si>
    <t>2021</t>
  </si>
  <si>
    <t>Explanatory note</t>
  </si>
  <si>
    <t>ESG risk assessments</t>
  </si>
  <si>
    <t>Disclosed since 2021.</t>
  </si>
  <si>
    <t xml:space="preserve">Transactions screened for ESG risk exposure </t>
  </si>
  <si>
    <t>number</t>
  </si>
  <si>
    <t>106 754</t>
  </si>
  <si>
    <t>Number of assessments rose in 2021 due to the ESG risk assessment integration into underwriting tools.</t>
  </si>
  <si>
    <t>Companies on the ESG watchlist</t>
  </si>
  <si>
    <t>n/a</t>
  </si>
  <si>
    <t>2 050</t>
  </si>
  <si>
    <t>Projects on the ESG watchlist</t>
  </si>
  <si>
    <t>ESG risk referrals</t>
  </si>
  <si>
    <t>As of 1 January 2022, the former "Sustainable Business Risk Framework" was renamed "ESG Risk Framework".</t>
  </si>
  <si>
    <t xml:space="preserve">ESG risk referrals </t>
  </si>
  <si>
    <t>Abstain</t>
  </si>
  <si>
    <t>Proceed</t>
  </si>
  <si>
    <t>Proceed with conditions</t>
  </si>
  <si>
    <t>ESG risk referrals, by sector</t>
  </si>
  <si>
    <t>Mining (excl. thermal coal)</t>
  </si>
  <si>
    <t>%</t>
  </si>
  <si>
    <t>Oil and gas</t>
  </si>
  <si>
    <t>of which oil and gas conventional</t>
  </si>
  <si>
    <t>of which oil and gas offshore</t>
  </si>
  <si>
    <t>Thermal coal</t>
  </si>
  <si>
    <t>Forestry, pulp and pater, and oil palm</t>
  </si>
  <si>
    <t>Other: human rights and environmental issues</t>
  </si>
  <si>
    <t xml:space="preserve">Other issues such as human right concerns and environmental issues (incl. animal testing) are now tracked together. </t>
  </si>
  <si>
    <t>of which human rights</t>
  </si>
  <si>
    <t>of which environmental issues</t>
  </si>
  <si>
    <t>Other: animal testing</t>
  </si>
  <si>
    <t xml:space="preserve">Animal testing is now integrated as a key material risk in environmental umbrella guideline. </t>
  </si>
  <si>
    <t>Defence</t>
  </si>
  <si>
    <t>Dams</t>
  </si>
  <si>
    <t>ESG Risk Framework - training</t>
  </si>
  <si>
    <t>Employees trained via mandatory online course</t>
  </si>
  <si>
    <t>4 000</t>
  </si>
  <si>
    <t>2 113</t>
  </si>
  <si>
    <t>Client and industry interaction</t>
  </si>
  <si>
    <t>Client and industry Engagements</t>
  </si>
  <si>
    <t>Included in this number are external engagements on sustainability risks with clients, brokers, investors, industry peers and civil society groups such as environmental and humanitarian NGOs, as well as engagements with clients when ESG risk referrals are given a “proceed with conditions” recommendation.</t>
  </si>
  <si>
    <t xml:space="preserve">Natural Catastrophe Premiums  </t>
  </si>
  <si>
    <t>Natural catastrophe premiums across Swiss Re Group</t>
  </si>
  <si>
    <t>USD bn</t>
  </si>
  <si>
    <t>Estimated written premiums for losses exceeding USD 20 million by Property &amp; Casualty Reinsurance and Corporate Solutions. As of 2021 this is calculated net of expenses such
as brokerage and commissions, in previous years gross premiums were reported.</t>
  </si>
  <si>
    <t xml:space="preserve">Renewable energy insurance </t>
  </si>
  <si>
    <t>Solar and wind farms</t>
  </si>
  <si>
    <t>&gt;5600</t>
  </si>
  <si>
    <t>Total number for which property and engineering cover was written during the year.</t>
  </si>
  <si>
    <t>Potential emissions avoided due to solar and wind farms</t>
  </si>
  <si>
    <r>
      <t>million tonnes CO</t>
    </r>
    <r>
      <rPr>
        <vertAlign val="subscript"/>
        <sz val="11"/>
        <color rgb="FF000000"/>
        <rFont val="SwissReSans"/>
        <family val="2"/>
        <scheme val="minor"/>
      </rPr>
      <t>2</t>
    </r>
  </si>
  <si>
    <t>Assumes the electricity produced by the renewable energy facility replaces currently produced electricity, which is the average CO2/kWh for advanced markets.</t>
  </si>
  <si>
    <t>Other renewable energy generation facilities</t>
  </si>
  <si>
    <t>Total number for which property and engineering cover was written during the year. Includes hydro, biomass, geothermal and marine/tidal.</t>
  </si>
  <si>
    <t>Potential emissions avoided due to other renewable energy generation facilities</t>
  </si>
  <si>
    <t xml:space="preserve">Total renewable energy generation facilities </t>
  </si>
  <si>
    <t>Total number for which property and engineering cover was written during the year. Includes wind, solar, hydro, biomass, geothermal and marine/tidal.</t>
  </si>
  <si>
    <t>Potential emissions avoided due to renewable energy generation facilities</t>
  </si>
  <si>
    <t>Initiatives</t>
  </si>
  <si>
    <t>Women’s World Banking
microinsurance programme</t>
  </si>
  <si>
    <t>number of beneficiaries (customers and their family members)</t>
  </si>
  <si>
    <t>Life &amp; Health Reinsurance</t>
  </si>
  <si>
    <t>Numbers for family members, number of policies based on technical accounting claims data. Numbers for family members is an estimate. Figures cover Asia, Australia and New Zealand, North America and EMEA. Since 2022, EMEA covers the entire region and not only the UK, Germany, Austria and Switzerland.</t>
  </si>
  <si>
    <t>Life &amp; Health policies (in force) reinsured</t>
  </si>
  <si>
    <t>policies in millions</t>
  </si>
  <si>
    <t xml:space="preserve">Family members who were supported by L&amp;H policies reinsured </t>
  </si>
  <si>
    <t>persons in millions</t>
  </si>
  <si>
    <t>Carbon footprint of insurance portfolio</t>
  </si>
  <si>
    <r>
      <t>tonnes CO</t>
    </r>
    <r>
      <rPr>
        <vertAlign val="subscript"/>
        <sz val="11"/>
        <rFont val="SwissReSans"/>
        <family val="2"/>
        <scheme val="minor"/>
      </rPr>
      <t>2</t>
    </r>
    <r>
      <rPr>
        <sz val="11"/>
        <rFont val="SwissReSans"/>
        <family val="2"/>
        <scheme val="minor"/>
      </rPr>
      <t xml:space="preserve"> / USD m revenue</t>
    </r>
  </si>
  <si>
    <t>This is estimated using the CRO Forum methodology. The figure was not estimated this year due to Swiss Re’s ongoing work chairing the Partnership for Carbon Accounting Financials (PCAF) Working Group, which developed the Global Greenhouse Gas Reporting Standard for Insurance-Associated Emissions. By the end of July 2023, Swiss Re intends to publish a carbon emissions figure for its underwriting portfolio.</t>
  </si>
  <si>
    <t>For more information on how Swiss Re invests responsibly, please see the TCFD section of the Financial Report 2022.</t>
  </si>
  <si>
    <t>Enhancement</t>
  </si>
  <si>
    <t>Assets managed externally</t>
  </si>
  <si>
    <t>Share of PRI signatories</t>
  </si>
  <si>
    <t>ESG rating distribution across corporate bond and listed equity portfolio</t>
  </si>
  <si>
    <t>Corporate bond and listed equity portfolio</t>
  </si>
  <si>
    <t>The ESG rating distribution scope for the listed equity portfolio has been adjusted as of 2020 to include ETFs and exclude strategic holdings.
2021 figures restated to reflect full listed equities portfolio scope.</t>
  </si>
  <si>
    <t>AAA</t>
  </si>
  <si>
    <t>AA</t>
  </si>
  <si>
    <t>A</t>
  </si>
  <si>
    <t>BBB</t>
  </si>
  <si>
    <t>BB</t>
  </si>
  <si>
    <t>B</t>
  </si>
  <si>
    <t>CCC</t>
  </si>
  <si>
    <t>NR</t>
  </si>
  <si>
    <t xml:space="preserve">Voting activities and behaviour </t>
  </si>
  <si>
    <t>Figures apply to the actively managed listed equity portfolio.</t>
  </si>
  <si>
    <t>Voting Activity</t>
  </si>
  <si>
    <t>Votes cast</t>
  </si>
  <si>
    <t>No votes cast</t>
  </si>
  <si>
    <t>Voting Behaviour</t>
  </si>
  <si>
    <t>Voted with management</t>
  </si>
  <si>
    <t>Voted against management</t>
  </si>
  <si>
    <t>Abstained</t>
  </si>
  <si>
    <t>Votes withheld</t>
  </si>
  <si>
    <t>Engagement activity</t>
  </si>
  <si>
    <t>Portfolio holdings engaged on "1.5°C Alignment"</t>
  </si>
  <si>
    <t>Top 20 emitters engaged on "1.5°C Alignment"</t>
  </si>
  <si>
    <t>Portfolio holdings engaged on "Disclose ESG key metrics"</t>
  </si>
  <si>
    <t>GRESB scoring US real estate portfolio</t>
  </si>
  <si>
    <t>The GRESB methodology was refined in 2020, which is why the 2021 score cannot be compared to previous years.</t>
  </si>
  <si>
    <t>GRESB</t>
  </si>
  <si>
    <t>score 0-100</t>
  </si>
  <si>
    <t>In 2021 the GRESB average score was 73/100.
In 2022 the GRESB average score was 74/100.</t>
  </si>
  <si>
    <t>Performance</t>
  </si>
  <si>
    <t>score 0-70</t>
  </si>
  <si>
    <t>Management</t>
  </si>
  <si>
    <t>score 0-30</t>
  </si>
  <si>
    <t>Inclusion</t>
  </si>
  <si>
    <t>Impact private equity</t>
  </si>
  <si>
    <t>USD m</t>
  </si>
  <si>
    <t>Climate-related opportunities</t>
  </si>
  <si>
    <t>Green, social and sustainability bonds fulfilling the ICMA GBP and SBP</t>
  </si>
  <si>
    <t>Share of green, social and sustainability bonds fulfilling the ICMA GBP and SBP</t>
  </si>
  <si>
    <t>Fulfilling</t>
  </si>
  <si>
    <t>&gt;95</t>
  </si>
  <si>
    <t>Not fulfilling</t>
  </si>
  <si>
    <t>&lt;5</t>
  </si>
  <si>
    <t>Green, social and sustainability bonds</t>
  </si>
  <si>
    <t>2021 year-over-year increase is partly driven by a refined dataset used to identify green, social and sustainability bonds.</t>
  </si>
  <si>
    <t>Green, social and sustainability government bonds</t>
  </si>
  <si>
    <t>Green, social and sustainability corporate bonds</t>
  </si>
  <si>
    <t>Green bonds</t>
  </si>
  <si>
    <t>Sectoral allocation of green bonds</t>
  </si>
  <si>
    <t>Sovereign</t>
  </si>
  <si>
    <t>Agency</t>
  </si>
  <si>
    <t>Supranational</t>
  </si>
  <si>
    <t>Regional governments</t>
  </si>
  <si>
    <t>Financials</t>
  </si>
  <si>
    <t>Utilities</t>
  </si>
  <si>
    <t>Information technology</t>
  </si>
  <si>
    <t>Other</t>
  </si>
  <si>
    <t>Renewable energy and social infrastructure debt portfolio</t>
  </si>
  <si>
    <t>Total social and renewable energy infrastructure debt portfolio</t>
  </si>
  <si>
    <t>Total infrastructure debt portfolio</t>
  </si>
  <si>
    <t>% of total</t>
  </si>
  <si>
    <t>Real estate portfolio</t>
  </si>
  <si>
    <t>Based on market values.</t>
  </si>
  <si>
    <t>Total real estate portfolio</t>
  </si>
  <si>
    <t>Switzerland</t>
  </si>
  <si>
    <t>MINERGIE® certified</t>
  </si>
  <si>
    <t>Not certified</t>
  </si>
  <si>
    <t>Swiss real estate portfolio by energy source</t>
  </si>
  <si>
    <t>Gas</t>
  </si>
  <si>
    <t>Renewable energy</t>
  </si>
  <si>
    <t xml:space="preserve">Oil </t>
  </si>
  <si>
    <t>District heating</t>
  </si>
  <si>
    <t>Externally managed real estate portfolio</t>
  </si>
  <si>
    <t>Certified buildings, based on local energy labels</t>
  </si>
  <si>
    <t>% externally managed</t>
  </si>
  <si>
    <t>UK certified buildings</t>
  </si>
  <si>
    <t>BREEAM "Excellent"</t>
  </si>
  <si>
    <t>% of UK buildings</t>
  </si>
  <si>
    <t>BREEAM "Very good"</t>
  </si>
  <si>
    <t>US certified buildings</t>
  </si>
  <si>
    <t>LEED "Gold"</t>
  </si>
  <si>
    <t>% of US buildings</t>
  </si>
  <si>
    <t>LEED "Silver"</t>
  </si>
  <si>
    <t>% of CEE and WE buildings</t>
  </si>
  <si>
    <t>DGNB "Gold"</t>
  </si>
  <si>
    <t>Climate-related risks</t>
  </si>
  <si>
    <t>Corporate bonds (Scope 1 and 2 emissions)</t>
  </si>
  <si>
    <t>Swiss Re</t>
  </si>
  <si>
    <t>Benchmark corporates IG Bloomberg MSCI ESG BB+</t>
  </si>
  <si>
    <t>Swiss Re absolute financed emissions</t>
  </si>
  <si>
    <t>million tonnes CO2e</t>
  </si>
  <si>
    <t>Swiss Re US corporate bond portfolio</t>
  </si>
  <si>
    <t>Benchmark US (US Corp IG Bloomberg ESG BB+ index)</t>
  </si>
  <si>
    <t>Swiss Re UK corporate bond portfolio</t>
  </si>
  <si>
    <t>Benchmark UK (UK IG Corp IG Bloomberg ESG BB+ index)</t>
  </si>
  <si>
    <t>Listed equities (Scope 1 and 2 emissions)</t>
  </si>
  <si>
    <t>Swiss Re (including ETFs)</t>
  </si>
  <si>
    <t>Swiss Re (excluding ETFs) absolute financed emissions</t>
  </si>
  <si>
    <t>Benchmark (MSCI ACWI ESG Leaders index)</t>
  </si>
  <si>
    <t>Combined corporate bonds and listed equity (Scope 1 and 2 emissions)</t>
  </si>
  <si>
    <t>Swiss Re absolute financed emissions (excluding ETFs)</t>
  </si>
  <si>
    <t>Government bonds (scope 1 emissions)</t>
  </si>
  <si>
    <t>kg CO2e/USD GDP-PPP adjusted</t>
  </si>
  <si>
    <t>Benchmark</t>
  </si>
  <si>
    <t>Real estate (Scope 1, 2 and 3 operational emissions)</t>
  </si>
  <si>
    <t>Swiss Re (Swiss and German portfolio)</t>
  </si>
  <si>
    <t>kg CO2e/m2</t>
  </si>
  <si>
    <t>Combined CRREM pathways for Switzerland and Germany.</t>
  </si>
  <si>
    <t>Swiss Re (Swiss and German portfolio) absolute financed emissions</t>
  </si>
  <si>
    <t>Investigation Coordination Process (ICP)</t>
  </si>
  <si>
    <t xml:space="preserve">Cases investigated </t>
  </si>
  <si>
    <t>External actors involved</t>
  </si>
  <si>
    <t>Investigated, by intake</t>
  </si>
  <si>
    <t>Internal channels (Human Resources, line managers, Compliance)</t>
  </si>
  <si>
    <t>External sources</t>
  </si>
  <si>
    <t>Whistleblowing hotline</t>
  </si>
  <si>
    <t>Intake through process detection</t>
  </si>
  <si>
    <t>Investigated, by category</t>
  </si>
  <si>
    <t>External fraud</t>
  </si>
  <si>
    <t>Discrimination and harassment (including bullying)</t>
  </si>
  <si>
    <t>Internal fraud</t>
  </si>
  <si>
    <t>Insider trading (including accidental trading within a close period)</t>
  </si>
  <si>
    <t>Other code violations</t>
  </si>
  <si>
    <t>Closed</t>
  </si>
  <si>
    <t>39 cases closed as substantiated. 11 cases closed with disciplinary action</t>
  </si>
  <si>
    <t>Substantiated</t>
  </si>
  <si>
    <t>Disciplinary action</t>
  </si>
  <si>
    <t>Employee training</t>
  </si>
  <si>
    <t>Mandatory eLearning assignments completed (incl. new hire and refresher)</t>
  </si>
  <si>
    <t>One of the global trainings was delivered later in 2022, resulting in the escalation process not being complete. Compliance continues to follow up on non-completions via the escalation process to achieve 100% completion.</t>
  </si>
  <si>
    <t>All figures are reported on a hydrological year basis (ie 12 months from 1 October to 30 September), except for “Business travel” figures, which are reported on a calendar year basis (ie 12 months from 1 January to 31 December). 2018 is the base year used to measure progress against targets.</t>
  </si>
  <si>
    <t>Table 1</t>
  </si>
  <si>
    <t>GHG emissions (absolute)</t>
  </si>
  <si>
    <t>Scope 1</t>
  </si>
  <si>
    <r>
      <t>tonnes CO</t>
    </r>
    <r>
      <rPr>
        <vertAlign val="subscript"/>
        <sz val="11"/>
        <color rgb="FF000000"/>
        <rFont val="SwissReSans"/>
        <family val="2"/>
        <scheme val="minor"/>
      </rPr>
      <t>2</t>
    </r>
    <r>
      <rPr>
        <sz val="11"/>
        <color rgb="FF000000"/>
        <rFont val="SwissReSans"/>
        <family val="2"/>
        <scheme val="minor"/>
      </rPr>
      <t>e</t>
    </r>
  </si>
  <si>
    <t>Fossil fuels used for energy generation (heating and electricity)</t>
  </si>
  <si>
    <t>Technical gases</t>
  </si>
  <si>
    <t>Operational road travel</t>
  </si>
  <si>
    <t>“Operational road travel” figures include emissions from Swiss Re’s own or third-party operated road fleet (eg shuttle buses, pool cars and logistic vehicles).</t>
  </si>
  <si>
    <t>Scope 2 (market-based)</t>
  </si>
  <si>
    <t>Purchased electricity (location-based)</t>
  </si>
  <si>
    <t>Figure for the year 2021 has been restated due to the update of emission factors for conventional electricity.</t>
  </si>
  <si>
    <t>Purchased electricity (market-based)</t>
  </si>
  <si>
    <t>Purchased district heating</t>
  </si>
  <si>
    <t>Scope 3</t>
  </si>
  <si>
    <t>Purchased goods and services (Scope 3 cat. 1, currently including paper and water)</t>
  </si>
  <si>
    <t>Fuel- and energy-related activities (Scope 3 cat. 3)</t>
  </si>
  <si>
    <t>"Fuel- and energy-related activities" figures include upstream emissions from purchased fuels and electricity and from energy transmission and distribution losses, not included in Scope 1 or Scope 2.</t>
  </si>
  <si>
    <t>Waste generated in operations (Scope 3 cat. 5)</t>
  </si>
  <si>
    <t>Business travel (Scope 3 cat. 6)</t>
  </si>
  <si>
    <t>Figures for the years from 2018 to 2021 have been restated due to the inclusion of upstream components (fuel well-to-tank and energy transmission and distribution losses) in the emission factors for cars and trains used in business ground travel.</t>
  </si>
  <si>
    <t>Commuting (Scope 3 cat. 7)</t>
  </si>
  <si>
    <t>Figures for the years from 2018 to 2021 have been restated due to the inclusion of upstream components (fuel well-to-tank and energy transmission and distribution losses) in the emission factors for cars, motorbikes, trains and electric cars used in employee commuting. “Commuting” figures are obtained by means of biannual surveys and have considerable measurement uncertainty. The survey was last performed in 2019 and results have been adjusted in 2020, 2021 and 2022 (normalised by employees entering company premises) to account for COVID-19 impact.</t>
  </si>
  <si>
    <t>Operational emissions</t>
  </si>
  <si>
    <t>Total operational emissions are the sum of Scope 1, Scope 2 (market-based) and Scope 3.</t>
  </si>
  <si>
    <t>Operational emissions in scope for compensation</t>
  </si>
  <si>
    <t>Current emissions in scope for compensation include Scope 1, Scope 2 and part of upstream Scope 3 (business travel, fuel- and energy-related activities, paper, water and waste). Commuting is not included</t>
  </si>
  <si>
    <t>Carbon certificates</t>
  </si>
  <si>
    <t>Total amount of retired carbon certificates</t>
  </si>
  <si>
    <t>Certificates retired for compensation of operational emissions</t>
  </si>
  <si>
    <t>Carbon certificates retired in 2018, 2020 and 2021 do not match the corresponding "Operational emissions in scope for compensation" due to annual restatements of GHG emissions figures.</t>
  </si>
  <si>
    <t>Certificates retired as part of the NetZeroYou2 Programme</t>
  </si>
  <si>
    <t>The NetZeroYou2 Programme started in 2021, therefore no certificates have been retired in the previous years.</t>
  </si>
  <si>
    <t>Share of carbon avoidance certificates ("offsets")</t>
  </si>
  <si>
    <t>Share of carbon removal certificates ("removals")</t>
  </si>
  <si>
    <t>GHG emissions (intensity)</t>
  </si>
  <si>
    <r>
      <t>Kg CO</t>
    </r>
    <r>
      <rPr>
        <vertAlign val="subscript"/>
        <sz val="11"/>
        <color rgb="FF000000"/>
        <rFont val="SwissReSans"/>
        <family val="2"/>
        <scheme val="minor"/>
      </rPr>
      <t>2</t>
    </r>
    <r>
      <rPr>
        <sz val="11"/>
        <color rgb="FF000000"/>
        <rFont val="SwissReSans"/>
        <family val="2"/>
        <scheme val="minor"/>
      </rPr>
      <t>e/FTE</t>
    </r>
  </si>
  <si>
    <t>Scope 2  (market-based)</t>
  </si>
  <si>
    <t>Scope 2  (location-based)</t>
  </si>
  <si>
    <t>GHG emissions (absolute and intensity) per category</t>
  </si>
  <si>
    <t>Operational emissions (absolute)</t>
  </si>
  <si>
    <t>of which from building facilities</t>
  </si>
  <si>
    <t>Figures for the years from 2018 to 2021 have been restated due to the inclusion of upstream components (fuel well-to-tank and energy transmission and distribution losses) in the emission factors for operational road travel.</t>
  </si>
  <si>
    <t>of which from business travel</t>
  </si>
  <si>
    <t>of which from commuting</t>
  </si>
  <si>
    <t>Operational emissions (intensity)</t>
  </si>
  <si>
    <r>
      <t>kg CO</t>
    </r>
    <r>
      <rPr>
        <vertAlign val="subscript"/>
        <sz val="11"/>
        <color rgb="FF000000"/>
        <rFont val="SwissReSans"/>
        <family val="2"/>
        <scheme val="minor"/>
      </rPr>
      <t>2</t>
    </r>
    <r>
      <rPr>
        <sz val="11"/>
        <color rgb="FF000000"/>
        <rFont val="SwissReSans"/>
        <family val="2"/>
        <scheme val="minor"/>
      </rPr>
      <t>e/FTE</t>
    </r>
  </si>
  <si>
    <t>Building facilities - Energy consumption</t>
  </si>
  <si>
    <t>Energy consumption</t>
  </si>
  <si>
    <t>MWh</t>
  </si>
  <si>
    <t>of which electricity</t>
  </si>
  <si>
    <t>Electricity consumption from own or co-located data centres, included in this figure, has been constantly decreasing since 2018 due to the progressive shift to cloud-based solutions.</t>
  </si>
  <si>
    <t>of which heating</t>
  </si>
  <si>
    <t>Renewable electricity</t>
  </si>
  <si>
    <t>“Renewable electricity“ figures include renewable electricity generated on-site (solar) as well as electricity sourced locally with bundled or unbundled renewable energy attributes.</t>
  </si>
  <si>
    <t>Energy consumption per FTE</t>
  </si>
  <si>
    <t>kWh/FTE</t>
  </si>
  <si>
    <t>Building facilities - Paper, water and waste</t>
  </si>
  <si>
    <t>Paper usage</t>
  </si>
  <si>
    <t>tonnes</t>
  </si>
  <si>
    <t>Paper usage per FTE</t>
  </si>
  <si>
    <t>kg/FTE</t>
  </si>
  <si>
    <t>Water usage</t>
  </si>
  <si>
    <t>Water usage per FTE</t>
  </si>
  <si>
    <t>Waste production</t>
  </si>
  <si>
    <t>Waste production per FTE</t>
  </si>
  <si>
    <t>Recycled waste out of total waste</t>
  </si>
  <si>
    <t>Business travel</t>
  </si>
  <si>
    <t>Distance travelled</t>
  </si>
  <si>
    <t>1000 km</t>
  </si>
  <si>
    <t>Figures for the years from 2018 to 2021 have been restated due to the exclusion of operational road travel from business travel distance. From 2022, public transport data from internal accounting (travel and expense) became available and are now included in business ground travel.</t>
  </si>
  <si>
    <t>of which air travel</t>
  </si>
  <si>
    <t>of which ground travel</t>
  </si>
  <si>
    <t>Distance travelled per FTE</t>
  </si>
  <si>
    <t>km/FTE</t>
  </si>
  <si>
    <t>Commuting</t>
  </si>
  <si>
    <t xml:space="preserve">Figures for the years from 2018 to 2021 have been restated due to the inclusion of upstream components (fuel well-to-tank and energy transmission and distribution losses) in the emission factors for cars, motorbikes, trains and electric cars used in employee commuting. </t>
  </si>
  <si>
    <t>Workforce</t>
  </si>
  <si>
    <t>FTE (total workforce)</t>
  </si>
  <si>
    <t>Workforce is expressed as total number of full-time equivalents (FTEs – including permanent, temporary and contractors personnel).</t>
  </si>
  <si>
    <t>Table 2</t>
  </si>
  <si>
    <t>Status (as of 2022)</t>
  </si>
  <si>
    <t>Emissions calculation methodology</t>
  </si>
  <si>
    <t>GHG emissions (absolute) - Scope 3</t>
  </si>
  <si>
    <r>
      <t>Category</t>
    </r>
    <r>
      <rPr>
        <vertAlign val="superscript"/>
        <sz val="11"/>
        <color rgb="FF000000"/>
        <rFont val="SwissReSans"/>
        <family val="2"/>
        <scheme val="minor"/>
      </rPr>
      <t>1</t>
    </r>
  </si>
  <si>
    <t>1- Purchased goods and services</t>
  </si>
  <si>
    <r>
      <t>Estimated</t>
    </r>
    <r>
      <rPr>
        <vertAlign val="superscript"/>
        <sz val="11"/>
        <color rgb="FF000000"/>
        <rFont val="SwissReSans"/>
        <family val="2"/>
        <scheme val="minor"/>
      </rPr>
      <t>2</t>
    </r>
  </si>
  <si>
    <t>Estimate based on the ESCHER assessment (PwC) conducted in 2021. The Global Trade Analysis Project (GTAP) database was used to build an extended inter-regional input-output framework, through which the model calculated emission factors per monetary unit and estimated the emissions based on Swiss Re’s total procurement spend for goods and services purchased for business operations in the period 2018–2020. The estimation of the range of emissions for 2022 is based on the notion that the spend in 2022 is similar to the spend in the period 2018–2020.</t>
  </si>
  <si>
    <t>2 - Capital goods</t>
  </si>
  <si>
    <t>Estimated</t>
  </si>
  <si>
    <t>Estimate for buildings based on an average emission factor for the upfront embodied carbon (source: “ARUP, WBCSD, Net-zero buildings: where do we stand?, 2021”). This factor is multiplied by the floor area of owned buildings and amortised over a 60-years period (average life span of commercial buildings). This estimate currently does not include other minor capital goods. The methodology applied differs from the one that is currently recommended by the GHG Protocol guidance for Scope 3 category 2, which does not amortise or depreciate the emissions from the production of purchased capital goods, instead accounting for their total cradle-to-gate emissions in the year of purchase.</t>
  </si>
  <si>
    <t>3- Fuel- and energy-related activities (not included in Scope 1 or Scope 2)</t>
  </si>
  <si>
    <t>Emissions from upstream activities related to fuels (e.g. well-to-tank emissions) and energy (e.g. emissions associated with energy transmission and distribution losses). Scope 3 upstream components of the emission factors are applied to the corresponding actitivity data.</t>
  </si>
  <si>
    <t>4 - Upstream transportation and distribution</t>
  </si>
  <si>
    <t>included in category 1</t>
  </si>
  <si>
    <t>Emissions are included in the estimate for purchased goods and services (Scope 3 category 1).</t>
  </si>
  <si>
    <t>5- Waste generated in operations</t>
  </si>
  <si>
    <t>Emissions calculated by applying emission factors to waste amounts based on their final destination and on the location (country) in which they are produced.</t>
  </si>
  <si>
    <t>6 - Business travel</t>
  </si>
  <si>
    <t>Emissions calculated by applying emission factors (per unit of distance) to activity data (distance travelled for business trips by mode of transport).</t>
  </si>
  <si>
    <t>7 - Employee commuting</t>
  </si>
  <si>
    <t>Emissions calculated by applying emission factors (per unit of distance) to activity data (distance travelled for commute to work by mode of transport).</t>
  </si>
  <si>
    <t>7 - Employee homeworking</t>
  </si>
  <si>
    <t>Estimate based on UK BEIS average emission factors (kg CO2e per homeworking FTE working hour) applied to activity data derived from building occupancy measurements. The methodology used by UK BEIS is taken from the document “Homeworking Emission Whitepaper” (EcoAct, 2020).</t>
  </si>
  <si>
    <t>8 - Upstream leased assets</t>
  </si>
  <si>
    <t>Not relevant</t>
  </si>
  <si>
    <t>-</t>
  </si>
  <si>
    <t>Emissions from leased office spaces (where Swiss Re is the lessee) are included in Scope 1 and Scope 2.</t>
  </si>
  <si>
    <t>13 - Downstream leased assets</t>
  </si>
  <si>
    <t>Emissions from leased office spaces (where Swiss Re is the lessor) are not relevant in 2022.</t>
  </si>
  <si>
    <t>Total estimated Scope 3</t>
  </si>
  <si>
    <t>Sum of estimated Scope 3 categories</t>
  </si>
  <si>
    <t>1 As defined by the Greenhouse Gas Protocol - Corporate Value Chain (Scope 3) Accounting and Reporting Standard. Only applicable categories for operations are listed in this table.</t>
  </si>
  <si>
    <t>Vendor ESG assessment</t>
  </si>
  <si>
    <t>There is a lag in timing for ESG segmentation analyses (eg 2022 utilises 2021 vendor segmentation). Segment I vendors are those for which spending exceeds USD 5 million.
Segment II vendors are those for which spending exceeds USD 0.5 million.</t>
  </si>
  <si>
    <t>Segments I and II vendors ESG-assessed by year end (cumulative)</t>
  </si>
  <si>
    <t>Assessed either through IntegrityNext or EcoVadis.</t>
  </si>
  <si>
    <t>Segments I and II vendors ESG-assessed by year end</t>
  </si>
  <si>
    <t>Segment I</t>
  </si>
  <si>
    <t>Segment II</t>
  </si>
  <si>
    <t>Spending on Segments I and II vendors in Group Procurement</t>
  </si>
  <si>
    <t xml:space="preserve">% </t>
  </si>
  <si>
    <t>Annual spend data does not include unassigned amounts or CIM vendors which are below Segment II spend.</t>
  </si>
  <si>
    <t>Please note that the 2022 numbers exclude elipsLife employees, of which there were 368 employees in 2022, as the company was sold during the reporting period.</t>
  </si>
  <si>
    <t>Employee data by gender</t>
  </si>
  <si>
    <t>Gender breakdown for “Male” and “Female” may not add up to total employee figures, as employees disclose their gender themselves and may not identify with either category.</t>
  </si>
  <si>
    <t>Headcount</t>
  </si>
  <si>
    <t>number of persons</t>
  </si>
  <si>
    <t>Male</t>
  </si>
  <si>
    <t>Female</t>
  </si>
  <si>
    <t>Full-time employees</t>
  </si>
  <si>
    <t>Part-time employees</t>
  </si>
  <si>
    <t>Regular employees</t>
  </si>
  <si>
    <t>% growth</t>
  </si>
  <si>
    <t>Temporary employees</t>
  </si>
  <si>
    <t>Executive and senior management positions (A, B, C bands)</t>
  </si>
  <si>
    <t xml:space="preserve"> </t>
  </si>
  <si>
    <t>Swiss Re’s Corporate Band structure has six levels: A—F, with A being the highest.</t>
  </si>
  <si>
    <t>A, B, C bands are the three highest levels of corporate bands, including the management title of Director/Senior Vice President and above. This is currently roughly equivalent to the top 11% of employees</t>
  </si>
  <si>
    <t>All management positions (A, B, C, D bands)</t>
  </si>
  <si>
    <t>Swiss Re’s Corporate Band structure has six levels: A — F, with A being the highest.</t>
  </si>
  <si>
    <t>All management positions refers to A, B, C, D bands, including the title of Vice President and above. This is currently roughly equivalent to the top 48% of employees.</t>
  </si>
  <si>
    <t>Average gender promotion ratio</t>
  </si>
  <si>
    <t>The proportion of women promoted into management bands D—B. Calculated in relation to the proportion of women in the “donor pool” (full calendar year measure). The “donor pool” is the band below, starting at the E band. To derive the average, corporate bands included in the calculation have equal weighting.</t>
  </si>
  <si>
    <t>Employee data by region</t>
  </si>
  <si>
    <t>Total headcount</t>
  </si>
  <si>
    <t>Americas</t>
  </si>
  <si>
    <t>APAC</t>
  </si>
  <si>
    <t>EMEA total</t>
  </si>
  <si>
    <t>1 540</t>
  </si>
  <si>
    <t xml:space="preserve">1 545 </t>
  </si>
  <si>
    <t>Attrition rate</t>
  </si>
  <si>
    <t xml:space="preserve">  </t>
  </si>
  <si>
    <t>Tenure of regular staff</t>
  </si>
  <si>
    <t>years</t>
  </si>
  <si>
    <t>Classroom and in-house e-learning data</t>
  </si>
  <si>
    <t>Training</t>
  </si>
  <si>
    <t>Distinct number of employees with at least one training.</t>
  </si>
  <si>
    <t>learning hours average per employee</t>
  </si>
  <si>
    <t>The total time spent by all employees divided by number of employees who completed trainings.</t>
  </si>
  <si>
    <t>The total time spent by all male employees divided by number of male employees who completed trainings.</t>
  </si>
  <si>
    <t>The total time spent by all female employees divided by number of female employees who completed trainings.</t>
  </si>
  <si>
    <t>cost per employee</t>
  </si>
  <si>
    <t>Average cost per trained employee: the total cost for all completed trainings divided by employees who were trained.</t>
  </si>
  <si>
    <t>Leadership training to managers</t>
  </si>
  <si>
    <t>learning hours average per manager</t>
  </si>
  <si>
    <t>Average time spent: the total time spent by all managers divided by number of managers who attended trainings.</t>
  </si>
  <si>
    <t>Employee surveys</t>
  </si>
  <si>
    <t>Net Promoter Score</t>
  </si>
  <si>
    <t>score</t>
  </si>
  <si>
    <t>Based on a question asked in external exit interviews run by Gartner (response count: 667).</t>
  </si>
  <si>
    <t>The question is “How likely is it that you would recommend Swiss Re to a friend or colleague as a great place to work?”.</t>
  </si>
  <si>
    <t>Leavers who rate employment experience favourably</t>
  </si>
  <si>
    <t>The question is “Overall, how satisfied were you with your employment experience?”.</t>
  </si>
  <si>
    <t>Employee Engagement Index</t>
  </si>
  <si>
    <t>No Employee Survey for 2021.</t>
  </si>
  <si>
    <t>Inclusive Culture Index</t>
  </si>
  <si>
    <t>% agreement</t>
  </si>
  <si>
    <t>83% of our employees experience the work environment at Swiss Re as inclusive.</t>
  </si>
  <si>
    <t>Candidates applied</t>
  </si>
  <si>
    <t>monthly average</t>
  </si>
  <si>
    <t>Calculated using the average number of new applicants to Swiss Re Groups throughout the year, in bands A — F.</t>
  </si>
  <si>
    <t>Candidates hired internally</t>
  </si>
  <si>
    <t>Absences</t>
  </si>
  <si>
    <t>Absences due to sick leave</t>
  </si>
  <si>
    <t>Excluding countries and entities where data is not available as well as subsidiaries.</t>
  </si>
  <si>
    <t>Calculated by taking the number of persons absent due to sick leave for at least one day that month as a share of the total employee population.</t>
  </si>
  <si>
    <t>January</t>
  </si>
  <si>
    <t>February</t>
  </si>
  <si>
    <t>March</t>
  </si>
  <si>
    <t>April</t>
  </si>
  <si>
    <t>May</t>
  </si>
  <si>
    <t>June</t>
  </si>
  <si>
    <t>July</t>
  </si>
  <si>
    <t>August</t>
  </si>
  <si>
    <t>September</t>
  </si>
  <si>
    <t>October</t>
  </si>
  <si>
    <t>November</t>
  </si>
  <si>
    <t>December</t>
  </si>
  <si>
    <t>Absences due to sick leave - Male</t>
  </si>
  <si>
    <t>Male sick leave is calculated as the share of all male employees absent for at least one day that month as percent of all male employees. 2020 and 2021 figures have been restated due to a change in methodology, to decouple the share of absence leave from the share of male in the overall workforce. In previous years, the share was calculated as a percent of all employees, resulting in lower percentages, although the underlying figures remained the same.</t>
  </si>
  <si>
    <t>Absences due to sick leave - Female</t>
  </si>
  <si>
    <t>Female sick leave is calculated as the share of all female employees absent for at least one day that month as percent of all female employees. 2020 and 2021 figures have been restated due to a change in methodology, to decouple the share of absence leave from the share of female in the overall workforce. In previous years, the share was calculated as a percent of all employees, resulting in lower percentages, although the underlying figures remained the same.</t>
  </si>
  <si>
    <t>Gross annual expected losses for weather-related disasters by region and for peak exposures, Swiss Re Group</t>
  </si>
  <si>
    <t>Regional figures may not add up to the world total due to rounding. 
AEL from the following lines of business are covered: property, engineering, marine, liability, aviation, motor and multilines. The first two account for 95% of total AEL.</t>
  </si>
  <si>
    <t>Total</t>
  </si>
  <si>
    <t>North America</t>
  </si>
  <si>
    <t>Latin America</t>
  </si>
  <si>
    <t>EMEA</t>
  </si>
  <si>
    <t>Asia</t>
  </si>
  <si>
    <t>Oceania</t>
  </si>
  <si>
    <t>Tropical cyclone</t>
  </si>
  <si>
    <t>Convective storms</t>
  </si>
  <si>
    <t>Flood</t>
  </si>
  <si>
    <t>Windstorm</t>
  </si>
  <si>
    <t>All other perils</t>
  </si>
  <si>
    <t>Peak exposures</t>
  </si>
  <si>
    <t>Tropical cyclone North Atlantic</t>
  </si>
  <si>
    <t>European windstorm</t>
  </si>
  <si>
    <t>Japanese tropical cyclone</t>
  </si>
  <si>
    <t>European flood</t>
  </si>
  <si>
    <t>The table below aims to provide more transparency on Scope 3 GHG emissions categories (relevant to operations) as defined by the Greenhouse Gas Protocol – Corporate Value Chain (Scope 3) Accounting and Reporting Standard. Some categories are already reported in the table on tab 'Sustainable operations-Scope 3', whereas other categories with higher measurement uncertainty are reported here as first estimates (expected value range). For each category, information on the calculation methodology is provided.</t>
  </si>
  <si>
    <t>CEE and WE certified buildings</t>
  </si>
  <si>
    <t>tonnes CO2e/USD million revenue</t>
  </si>
  <si>
    <t>G20</t>
  </si>
  <si>
    <t xml:space="preserve">    Conventional electricitiy</t>
  </si>
  <si>
    <t xml:space="preserve">    Renewable electricity</t>
  </si>
  <si>
    <r>
      <t>m</t>
    </r>
    <r>
      <rPr>
        <vertAlign val="superscript"/>
        <sz val="11"/>
        <color rgb="FF000000"/>
        <rFont val="SwissReSans"/>
        <family val="2"/>
        <scheme val="minor"/>
      </rPr>
      <t>3</t>
    </r>
  </si>
  <si>
    <r>
      <t>m</t>
    </r>
    <r>
      <rPr>
        <vertAlign val="superscript"/>
        <sz val="11"/>
        <color rgb="FF000000"/>
        <rFont val="SwissReSans"/>
        <family val="2"/>
        <scheme val="minor"/>
      </rPr>
      <t>3</t>
    </r>
    <r>
      <rPr>
        <sz val="11"/>
        <color rgb="FF000000"/>
        <rFont val="SwissReSans"/>
        <family val="2"/>
        <scheme val="minor"/>
      </rPr>
      <t>/FTE</t>
    </r>
  </si>
  <si>
    <t>Operational Scope 3 emissions included in the current reporting boundary. Swiss Re acknowledges the existence of a large portion of operational Scope 3 emissions that is currently only estimated and therefore not reported in this table. For more information, see table “GHG emissions (absolute) – Scope 3” on sheet "Sustainable operations-Scope 3".</t>
  </si>
  <si>
    <t>US convective storm</t>
  </si>
  <si>
    <t>Estimated written premiums for losses exceeding USD 20 million by Property &amp; Casualty Reinsurance and Corporate Solutions. As of 2021 this is calculated net of expenses such as brokerage and commissions, in previous years gross premiums were reported.</t>
  </si>
  <si>
    <t>number of vendors</t>
  </si>
  <si>
    <t>Reported</t>
  </si>
  <si>
    <t>Annual emissions in metric tonnes CO2e: value (2022) or estimated range</t>
  </si>
  <si>
    <t>2 Reported for paper and water (see tab Sustainable operations)</t>
  </si>
  <si>
    <t>100 000 - 200 000</t>
  </si>
  <si>
    <t>1 000 - 3 000</t>
  </si>
  <si>
    <t>8 000 - 10 000</t>
  </si>
  <si>
    <t>109 000 - 213 000</t>
  </si>
  <si>
    <t>2018 (base)</t>
  </si>
  <si>
    <t>Carbon footprint of direct and facultative insurance portfolio (estimate)</t>
  </si>
  <si>
    <t>of which social infrastructure debt</t>
  </si>
  <si>
    <t>of which renewable energy infrastructure debt</t>
  </si>
  <si>
    <t>of which energy efficiency debt</t>
  </si>
  <si>
    <t>of which certified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</si>
</sst>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 #\ ##0_ ;_ * \-#\ ##0_ ;_ * &quot;-&quot;??_ ;_ @_ "/>
    <numFmt numFmtId="165" formatCode="0.0"/>
    <numFmt numFmtId="166" formatCode="#\ ##0"/>
    <numFmt numFmtId="167" formatCode="_ * #,##0_ ;_ * \-#,##0_ ;_ * &quot;-&quot;??_ ;_ @_ "/>
    <numFmt numFmtId="168" formatCode="0.000"/>
    <numFmt numFmtId="169" formatCode="#,##0.0"/>
    <numFmt numFmtId="170" formatCode="0.0%"/>
    <numFmt numFmtId="171" formatCode="_ * #,##0.0_ ;_ * \-#,##0.0_ ;_ * &quot;-&quot;??_ ;_ @_ "/>
  </numFmts>
  <fonts count="26" x14ac:knownFonts="1">
    <font>
      <sz val="10"/>
      <color theme="1"/>
      <name val="SwissReSans"/>
      <family val="2"/>
    </font>
    <font>
      <sz val="10"/>
      <color theme="1"/>
      <name val="SwissReSans"/>
      <family val="2"/>
    </font>
    <font>
      <b/>
      <sz val="11"/>
      <color rgb="FFFFFFFF"/>
      <name val="SwissReSans"/>
      <family val="2"/>
      <scheme val="minor"/>
    </font>
    <font>
      <sz val="11"/>
      <color theme="1"/>
      <name val="SwissReSans"/>
      <family val="2"/>
      <scheme val="minor"/>
    </font>
    <font>
      <sz val="11"/>
      <name val="SwissReSans"/>
      <family val="2"/>
      <scheme val="minor"/>
    </font>
    <font>
      <sz val="11"/>
      <color rgb="FFFFFFFF"/>
      <name val="SwissReSans"/>
      <family val="2"/>
      <scheme val="minor"/>
    </font>
    <font>
      <sz val="11"/>
      <color theme="0"/>
      <name val="SwissReSans"/>
      <family val="2"/>
      <scheme val="minor"/>
    </font>
    <font>
      <sz val="11"/>
      <color rgb="FF000000"/>
      <name val="SwissReSans"/>
      <family val="2"/>
      <scheme val="minor"/>
    </font>
    <font>
      <u/>
      <sz val="10"/>
      <color theme="10"/>
      <name val="SwissReSans"/>
      <family val="2"/>
    </font>
    <font>
      <sz val="10"/>
      <color theme="1"/>
      <name val="SwissReSans"/>
      <family val="2"/>
      <scheme val="minor"/>
    </font>
    <font>
      <u/>
      <sz val="11"/>
      <color theme="1"/>
      <name val="SwissReSans"/>
      <family val="2"/>
      <scheme val="minor"/>
    </font>
    <font>
      <u/>
      <sz val="11"/>
      <name val="SwissReSans"/>
      <family val="2"/>
      <scheme val="minor"/>
    </font>
    <font>
      <u/>
      <sz val="14"/>
      <color theme="1"/>
      <name val="SwissReSans"/>
      <family val="2"/>
      <scheme val="minor"/>
    </font>
    <font>
      <u/>
      <sz val="14"/>
      <name val="SwissReSans"/>
      <family val="2"/>
      <scheme val="minor"/>
    </font>
    <font>
      <sz val="14"/>
      <name val="SwissReSans"/>
      <family val="2"/>
      <scheme val="minor"/>
    </font>
    <font>
      <sz val="14"/>
      <color theme="1"/>
      <name val="SwissReSans"/>
      <family val="2"/>
      <scheme val="minor"/>
    </font>
    <font>
      <b/>
      <sz val="11"/>
      <name val="SwissReSans"/>
      <family val="2"/>
      <scheme val="minor"/>
    </font>
    <font>
      <vertAlign val="superscript"/>
      <sz val="11"/>
      <color rgb="FF000000"/>
      <name val="SwissReSans"/>
      <family val="2"/>
      <scheme val="minor"/>
    </font>
    <font>
      <u/>
      <sz val="11"/>
      <color theme="10"/>
      <name val="SwissReSans"/>
      <family val="2"/>
      <scheme val="minor"/>
    </font>
    <font>
      <u/>
      <sz val="11"/>
      <color rgb="FF000000"/>
      <name val="SwissReSans"/>
      <family val="2"/>
      <scheme val="minor"/>
    </font>
    <font>
      <vertAlign val="subscript"/>
      <sz val="11"/>
      <color rgb="FF000000"/>
      <name val="SwissReSans"/>
      <family val="2"/>
      <scheme val="minor"/>
    </font>
    <font>
      <vertAlign val="subscript"/>
      <sz val="11"/>
      <name val="SwissReSans"/>
      <family val="2"/>
      <scheme val="minor"/>
    </font>
    <font>
      <b/>
      <sz val="11"/>
      <color rgb="FF000000"/>
      <name val="SwissReSans"/>
      <family val="2"/>
      <scheme val="minor"/>
    </font>
    <font>
      <sz val="11"/>
      <color rgb="FF000000"/>
      <name val="SwissReSans"/>
      <family val="2"/>
      <scheme val="minor"/>
    </font>
    <font>
      <sz val="11"/>
      <color theme="1"/>
      <name val="SwissReSans"/>
      <family val="2"/>
      <scheme val="minor"/>
    </font>
    <font>
      <sz val="11"/>
      <name val="SwissReSans"/>
      <family val="2"/>
      <scheme val="minor"/>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0D8D6"/>
        <bgColor indexed="64"/>
      </patternFill>
    </fill>
    <fill>
      <patternFill patternType="solid">
        <fgColor rgb="FF006E73"/>
        <bgColor indexed="64"/>
      </patternFill>
    </fill>
    <fill>
      <patternFill patternType="solid">
        <fgColor theme="0" tint="-0.14999847407452621"/>
        <bgColor indexed="64"/>
      </patternFill>
    </fill>
    <fill>
      <patternFill patternType="solid">
        <fgColor rgb="FF00AA91"/>
        <bgColor indexed="64"/>
      </patternFill>
    </fill>
    <fill>
      <patternFill patternType="solid">
        <fgColor rgb="FFD0D8D6"/>
        <bgColor rgb="FF000000"/>
      </patternFill>
    </fill>
    <fill>
      <patternFill patternType="solid">
        <fgColor rgb="FF006E73"/>
        <bgColor rgb="FF000000"/>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style="thin">
        <color indexed="64"/>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3" fillId="0" borderId="0"/>
    <xf numFmtId="9" fontId="1" fillId="0" borderId="0" applyFont="0" applyFill="0" applyBorder="0" applyAlignment="0" applyProtection="0"/>
  </cellStyleXfs>
  <cellXfs count="258">
    <xf numFmtId="0" fontId="0" fillId="0" borderId="0" xfId="0"/>
    <xf numFmtId="0" fontId="4" fillId="4" borderId="1" xfId="0" applyFont="1" applyFill="1" applyBorder="1" applyAlignment="1">
      <alignment vertical="top" wrapText="1"/>
    </xf>
    <xf numFmtId="0" fontId="4" fillId="4" borderId="1" xfId="0" applyFont="1" applyFill="1" applyBorder="1" applyAlignment="1">
      <alignment vertical="top"/>
    </xf>
    <xf numFmtId="0" fontId="4" fillId="3" borderId="0" xfId="0" applyFont="1" applyFill="1" applyAlignment="1">
      <alignment wrapText="1"/>
    </xf>
    <xf numFmtId="2" fontId="4" fillId="3" borderId="0" xfId="0" applyNumberFormat="1" applyFont="1" applyFill="1" applyAlignment="1">
      <alignment horizontal="right"/>
    </xf>
    <xf numFmtId="0" fontId="3" fillId="5" borderId="1" xfId="0" applyFont="1" applyFill="1" applyBorder="1" applyAlignment="1">
      <alignment wrapText="1"/>
    </xf>
    <xf numFmtId="0" fontId="3" fillId="5" borderId="1" xfId="0" applyFont="1" applyFill="1" applyBorder="1" applyAlignment="1">
      <alignment vertical="top" wrapText="1"/>
    </xf>
    <xf numFmtId="0" fontId="5" fillId="5" borderId="1" xfId="0" applyFont="1" applyFill="1" applyBorder="1" applyAlignment="1">
      <alignment wrapText="1"/>
    </xf>
    <xf numFmtId="0" fontId="5" fillId="5" borderId="2" xfId="0" applyFont="1" applyFill="1" applyBorder="1" applyAlignment="1">
      <alignment wrapText="1"/>
    </xf>
    <xf numFmtId="0" fontId="3" fillId="5" borderId="2" xfId="0" applyFont="1" applyFill="1" applyBorder="1"/>
    <xf numFmtId="0" fontId="4" fillId="3" borderId="1" xfId="0" applyFont="1" applyFill="1" applyBorder="1"/>
    <xf numFmtId="0" fontId="7" fillId="3" borderId="1" xfId="0" applyFont="1" applyFill="1" applyBorder="1" applyAlignment="1">
      <alignment horizontal="right" vertical="top"/>
    </xf>
    <xf numFmtId="0" fontId="7" fillId="3"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right" vertical="top"/>
    </xf>
    <xf numFmtId="0" fontId="4" fillId="3" borderId="1" xfId="0" applyFont="1" applyFill="1" applyBorder="1" applyAlignment="1">
      <alignment vertical="top" wrapText="1"/>
    </xf>
    <xf numFmtId="0" fontId="4" fillId="3" borderId="1" xfId="0" applyFont="1" applyFill="1" applyBorder="1" applyAlignment="1">
      <alignment vertical="top"/>
    </xf>
    <xf numFmtId="0" fontId="4" fillId="3" borderId="0" xfId="0" applyFont="1" applyFill="1"/>
    <xf numFmtId="0" fontId="4" fillId="0" borderId="0" xfId="0" applyFont="1"/>
    <xf numFmtId="0" fontId="5" fillId="5" borderId="1" xfId="0" applyFont="1" applyFill="1" applyBorder="1"/>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xf numFmtId="0" fontId="4" fillId="5" borderId="1" xfId="0" applyFont="1" applyFill="1" applyBorder="1"/>
    <xf numFmtId="0" fontId="7" fillId="3" borderId="1" xfId="0" applyFont="1" applyFill="1" applyBorder="1" applyAlignment="1">
      <alignment horizontal="right" vertical="top" wrapText="1"/>
    </xf>
    <xf numFmtId="165" fontId="7" fillId="3" borderId="1" xfId="0" applyNumberFormat="1" applyFont="1" applyFill="1" applyBorder="1" applyAlignment="1">
      <alignment horizontal="right" vertical="top" wrapText="1"/>
    </xf>
    <xf numFmtId="0" fontId="7" fillId="3" borderId="1" xfId="0" applyFont="1" applyFill="1" applyBorder="1" applyAlignment="1">
      <alignment horizontal="left" vertical="top"/>
    </xf>
    <xf numFmtId="165" fontId="7" fillId="3" borderId="1" xfId="0" applyNumberFormat="1" applyFont="1" applyFill="1" applyBorder="1" applyAlignment="1">
      <alignment horizontal="right" vertical="top"/>
    </xf>
    <xf numFmtId="165" fontId="7" fillId="3" borderId="1" xfId="0" quotePrefix="1" applyNumberFormat="1" applyFont="1" applyFill="1" applyBorder="1" applyAlignment="1">
      <alignment horizontal="right" vertical="top"/>
    </xf>
    <xf numFmtId="0" fontId="7" fillId="0" borderId="1" xfId="0" applyFont="1" applyBorder="1" applyAlignment="1">
      <alignment horizontal="left" vertical="top"/>
    </xf>
    <xf numFmtId="165" fontId="7" fillId="0" borderId="1" xfId="0" applyNumberFormat="1" applyFont="1" applyBorder="1" applyAlignment="1">
      <alignment horizontal="right" vertical="top"/>
    </xf>
    <xf numFmtId="0" fontId="6" fillId="5" borderId="1" xfId="0" applyFont="1" applyFill="1" applyBorder="1" applyAlignment="1">
      <alignment horizontal="left" vertical="top" wrapText="1"/>
    </xf>
    <xf numFmtId="2" fontId="7" fillId="4" borderId="1"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7" fillId="4" borderId="1" xfId="0" applyFont="1" applyFill="1" applyBorder="1" applyAlignment="1">
      <alignment horizontal="right" vertical="top" wrapText="1"/>
    </xf>
    <xf numFmtId="0" fontId="3" fillId="5" borderId="1" xfId="0" applyFont="1" applyFill="1" applyBorder="1" applyAlignment="1">
      <alignment horizontal="right" vertical="top" wrapText="1"/>
    </xf>
    <xf numFmtId="1" fontId="7" fillId="4" borderId="1" xfId="0" applyNumberFormat="1" applyFont="1" applyFill="1" applyBorder="1" applyAlignment="1">
      <alignment horizontal="right" vertical="top" wrapText="1"/>
    </xf>
    <xf numFmtId="0" fontId="5" fillId="5"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3" fillId="0" borderId="0" xfId="0" applyFont="1" applyAlignment="1">
      <alignment wrapText="1"/>
    </xf>
    <xf numFmtId="0" fontId="4" fillId="4" borderId="1" xfId="0" applyFont="1" applyFill="1" applyBorder="1" applyAlignment="1">
      <alignment horizontal="right" vertical="top" wrapText="1"/>
    </xf>
    <xf numFmtId="2" fontId="4" fillId="3" borderId="1" xfId="0" applyNumberFormat="1" applyFont="1" applyFill="1" applyBorder="1" applyAlignment="1">
      <alignment horizontal="left" vertical="top" wrapText="1"/>
    </xf>
    <xf numFmtId="2" fontId="7" fillId="4" borderId="1" xfId="0" applyNumberFormat="1" applyFont="1" applyFill="1" applyBorder="1" applyAlignment="1">
      <alignment vertical="top" wrapText="1"/>
    </xf>
    <xf numFmtId="0" fontId="2" fillId="5"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5" borderId="8" xfId="0" applyFont="1" applyFill="1" applyBorder="1" applyAlignment="1">
      <alignment horizontal="left" vertical="top" wrapText="1"/>
    </xf>
    <xf numFmtId="0" fontId="7" fillId="0" borderId="1" xfId="0" applyFont="1" applyBorder="1" applyAlignment="1">
      <alignment horizontal="right" vertical="top" wrapText="1"/>
    </xf>
    <xf numFmtId="0" fontId="3" fillId="2" borderId="0" xfId="0" applyFont="1" applyFill="1"/>
    <xf numFmtId="0" fontId="3" fillId="0" borderId="0" xfId="0" applyFont="1"/>
    <xf numFmtId="1" fontId="4" fillId="6" borderId="1" xfId="0" applyNumberFormat="1" applyFont="1" applyFill="1" applyBorder="1" applyAlignment="1">
      <alignment horizontal="right" vertical="top" wrapText="1"/>
    </xf>
    <xf numFmtId="165" fontId="4" fillId="3" borderId="1" xfId="0" applyNumberFormat="1" applyFont="1" applyFill="1" applyBorder="1" applyAlignment="1">
      <alignment horizontal="right" vertical="top" wrapText="1"/>
    </xf>
    <xf numFmtId="1" fontId="4" fillId="3" borderId="1" xfId="0" applyNumberFormat="1" applyFont="1" applyFill="1" applyBorder="1" applyAlignment="1">
      <alignment horizontal="right" vertical="top" wrapText="1"/>
    </xf>
    <xf numFmtId="1" fontId="4" fillId="2" borderId="1" xfId="0" applyNumberFormat="1" applyFont="1" applyFill="1" applyBorder="1" applyAlignment="1">
      <alignment horizontal="right" vertical="top" wrapText="1"/>
    </xf>
    <xf numFmtId="0" fontId="4" fillId="6" borderId="1" xfId="0" applyFont="1" applyFill="1" applyBorder="1" applyAlignment="1">
      <alignment vertical="top"/>
    </xf>
    <xf numFmtId="1" fontId="4" fillId="6" borderId="1" xfId="0" applyNumberFormat="1" applyFont="1" applyFill="1" applyBorder="1" applyAlignment="1">
      <alignment vertical="top"/>
    </xf>
    <xf numFmtId="165" fontId="4" fillId="4" borderId="1" xfId="0" applyNumberFormat="1" applyFont="1" applyFill="1" applyBorder="1" applyAlignment="1">
      <alignment horizontal="right" vertical="top" wrapText="1"/>
    </xf>
    <xf numFmtId="2" fontId="4" fillId="4" borderId="1" xfId="0" applyNumberFormat="1" applyFont="1" applyFill="1" applyBorder="1" applyAlignment="1">
      <alignment horizontal="right" vertical="top" wrapText="1"/>
    </xf>
    <xf numFmtId="1" fontId="4" fillId="4" borderId="1" xfId="0" applyNumberFormat="1" applyFont="1" applyFill="1" applyBorder="1" applyAlignment="1">
      <alignment horizontal="right" vertical="top" wrapText="1"/>
    </xf>
    <xf numFmtId="165" fontId="4" fillId="6" borderId="1" xfId="0" applyNumberFormat="1" applyFont="1" applyFill="1" applyBorder="1" applyAlignment="1">
      <alignment horizontal="right" vertical="top" wrapText="1"/>
    </xf>
    <xf numFmtId="1" fontId="4" fillId="3" borderId="1" xfId="1" applyNumberFormat="1" applyFont="1" applyFill="1" applyBorder="1" applyAlignment="1">
      <alignment horizontal="right" vertical="top" wrapText="1"/>
    </xf>
    <xf numFmtId="1" fontId="4" fillId="6" borderId="1" xfId="1" applyNumberFormat="1" applyFont="1" applyFill="1" applyBorder="1" applyAlignment="1">
      <alignment horizontal="right" vertical="top" wrapText="1"/>
    </xf>
    <xf numFmtId="2" fontId="4" fillId="6" borderId="1" xfId="1" applyNumberFormat="1" applyFont="1" applyFill="1" applyBorder="1" applyAlignment="1">
      <alignment horizontal="right" vertical="top" wrapText="1"/>
    </xf>
    <xf numFmtId="2" fontId="4" fillId="3" borderId="1" xfId="1" applyNumberFormat="1" applyFont="1" applyFill="1" applyBorder="1" applyAlignment="1">
      <alignment horizontal="right" vertical="top" wrapText="1"/>
    </xf>
    <xf numFmtId="43" fontId="4" fillId="3" borderId="1" xfId="1" applyFont="1" applyFill="1" applyBorder="1" applyAlignment="1">
      <alignment horizontal="right" vertical="top" wrapText="1"/>
    </xf>
    <xf numFmtId="2" fontId="4" fillId="6" borderId="1" xfId="0" applyNumberFormat="1" applyFont="1" applyFill="1" applyBorder="1" applyAlignment="1">
      <alignment horizontal="left" vertical="top" wrapText="1"/>
    </xf>
    <xf numFmtId="2" fontId="6" fillId="5" borderId="1" xfId="0" applyNumberFormat="1"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6" borderId="1" xfId="0" applyNumberFormat="1" applyFont="1" applyFill="1" applyBorder="1" applyAlignment="1">
      <alignment horizontal="left" vertical="top"/>
    </xf>
    <xf numFmtId="2" fontId="4" fillId="4"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6" borderId="1" xfId="0" applyFont="1" applyFill="1" applyBorder="1" applyAlignment="1">
      <alignment horizontal="left" vertical="top"/>
    </xf>
    <xf numFmtId="0" fontId="4" fillId="0" borderId="1" xfId="0" applyFont="1" applyBorder="1" applyAlignment="1">
      <alignment horizontal="left" vertical="top" wrapText="1"/>
    </xf>
    <xf numFmtId="0" fontId="3" fillId="2" borderId="0" xfId="0" applyFont="1" applyFill="1" applyAlignment="1">
      <alignment wrapText="1"/>
    </xf>
    <xf numFmtId="166" fontId="3" fillId="5" borderId="1" xfId="0" applyNumberFormat="1" applyFont="1" applyFill="1" applyBorder="1" applyAlignment="1">
      <alignment horizontal="right" vertical="top" wrapText="1"/>
    </xf>
    <xf numFmtId="166" fontId="7" fillId="4" borderId="1" xfId="1" applyNumberFormat="1" applyFont="1" applyFill="1" applyBorder="1" applyAlignment="1">
      <alignment horizontal="right" vertical="top" wrapText="1"/>
    </xf>
    <xf numFmtId="166" fontId="4" fillId="4" borderId="1" xfId="0" applyNumberFormat="1" applyFont="1" applyFill="1" applyBorder="1" applyAlignment="1">
      <alignment horizontal="right" vertical="top"/>
    </xf>
    <xf numFmtId="166" fontId="7" fillId="4" borderId="1" xfId="0" applyNumberFormat="1" applyFont="1" applyFill="1" applyBorder="1" applyAlignment="1">
      <alignment horizontal="right" vertical="top" wrapText="1"/>
    </xf>
    <xf numFmtId="0" fontId="7" fillId="0" borderId="3"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right" vertical="top" wrapText="1"/>
    </xf>
    <xf numFmtId="0" fontId="4" fillId="4" borderId="2" xfId="0" applyFont="1" applyFill="1" applyBorder="1" applyAlignment="1">
      <alignment horizontal="left" vertical="top" wrapText="1"/>
    </xf>
    <xf numFmtId="0" fontId="4" fillId="4" borderId="2" xfId="0" applyFont="1" applyFill="1" applyBorder="1" applyAlignment="1">
      <alignment horizontal="right" vertical="top"/>
    </xf>
    <xf numFmtId="0" fontId="7" fillId="4" borderId="8" xfId="0" applyFont="1" applyFill="1" applyBorder="1" applyAlignment="1">
      <alignment horizontal="left" vertical="top" wrapText="1"/>
    </xf>
    <xf numFmtId="0" fontId="7" fillId="4" borderId="8" xfId="0" applyFont="1" applyFill="1" applyBorder="1" applyAlignment="1">
      <alignment horizontal="right" vertical="top" wrapText="1"/>
    </xf>
    <xf numFmtId="1" fontId="7" fillId="4" borderId="8" xfId="0" applyNumberFormat="1" applyFont="1" applyFill="1" applyBorder="1" applyAlignment="1">
      <alignment horizontal="right" vertical="top" wrapText="1"/>
    </xf>
    <xf numFmtId="2" fontId="7" fillId="4" borderId="8" xfId="0" applyNumberFormat="1" applyFont="1" applyFill="1" applyBorder="1" applyAlignment="1">
      <alignment horizontal="left" vertical="top" wrapText="1"/>
    </xf>
    <xf numFmtId="0" fontId="4" fillId="4" borderId="2" xfId="0" applyFont="1" applyFill="1" applyBorder="1" applyAlignment="1">
      <alignment vertical="top" wrapText="1"/>
    </xf>
    <xf numFmtId="164" fontId="4" fillId="4" borderId="2" xfId="1" applyNumberFormat="1" applyFont="1" applyFill="1" applyBorder="1" applyAlignment="1">
      <alignment vertical="top"/>
    </xf>
    <xf numFmtId="2" fontId="4" fillId="4" borderId="2" xfId="0" applyNumberFormat="1" applyFont="1" applyFill="1" applyBorder="1" applyAlignment="1">
      <alignment vertical="top"/>
    </xf>
    <xf numFmtId="0" fontId="4" fillId="3" borderId="8" xfId="0" applyFont="1" applyFill="1" applyBorder="1"/>
    <xf numFmtId="0" fontId="4" fillId="3" borderId="8" xfId="0" applyFont="1" applyFill="1" applyBorder="1" applyAlignment="1">
      <alignment wrapText="1"/>
    </xf>
    <xf numFmtId="0" fontId="4" fillId="3" borderId="1" xfId="0" applyFont="1" applyFill="1" applyBorder="1" applyAlignment="1">
      <alignment wrapText="1"/>
    </xf>
    <xf numFmtId="0" fontId="4" fillId="4" borderId="1" xfId="0" applyFont="1" applyFill="1" applyBorder="1" applyAlignment="1">
      <alignment wrapText="1"/>
    </xf>
    <xf numFmtId="0" fontId="7" fillId="2" borderId="8"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1" fontId="7" fillId="3" borderId="1" xfId="0" applyNumberFormat="1" applyFont="1" applyFill="1" applyBorder="1" applyAlignment="1">
      <alignment horizontal="right" vertical="top" wrapText="1"/>
    </xf>
    <xf numFmtId="0" fontId="9" fillId="2" borderId="0" xfId="0" applyFont="1" applyFill="1"/>
    <xf numFmtId="0" fontId="9" fillId="0" borderId="0" xfId="0" applyFont="1"/>
    <xf numFmtId="0" fontId="7" fillId="4" borderId="1" xfId="0" applyFont="1" applyFill="1" applyBorder="1"/>
    <xf numFmtId="0" fontId="7" fillId="2" borderId="1" xfId="0" applyFont="1" applyFill="1" applyBorder="1"/>
    <xf numFmtId="0" fontId="7" fillId="2" borderId="1" xfId="0" applyFont="1" applyFill="1" applyBorder="1" applyAlignment="1">
      <alignment vertical="top" wrapText="1"/>
    </xf>
    <xf numFmtId="0" fontId="7" fillId="2" borderId="11" xfId="0" applyFont="1" applyFill="1" applyBorder="1" applyAlignment="1">
      <alignment vertical="top" wrapText="1"/>
    </xf>
    <xf numFmtId="0" fontId="7" fillId="2" borderId="11" xfId="0" applyFont="1" applyFill="1" applyBorder="1" applyAlignment="1">
      <alignment horizontal="left" vertical="top" wrapText="1"/>
    </xf>
    <xf numFmtId="0" fontId="7" fillId="2" borderId="8" xfId="0" applyFont="1" applyFill="1" applyBorder="1" applyAlignment="1">
      <alignment vertical="top" wrapText="1"/>
    </xf>
    <xf numFmtId="0" fontId="7" fillId="2" borderId="1" xfId="0" applyFont="1" applyFill="1" applyBorder="1" applyAlignment="1">
      <alignment wrapText="1"/>
    </xf>
    <xf numFmtId="166" fontId="5" fillId="5" borderId="1" xfId="0" applyNumberFormat="1" applyFont="1" applyFill="1" applyBorder="1" applyAlignment="1">
      <alignment horizontal="right" vertical="top" wrapText="1"/>
    </xf>
    <xf numFmtId="166" fontId="7" fillId="3" borderId="1" xfId="0" applyNumberFormat="1" applyFont="1" applyFill="1" applyBorder="1" applyAlignment="1">
      <alignment horizontal="right" vertical="top"/>
    </xf>
    <xf numFmtId="166" fontId="7" fillId="4" borderId="1" xfId="0" applyNumberFormat="1" applyFont="1" applyFill="1" applyBorder="1" applyAlignment="1">
      <alignment horizontal="right" vertical="top"/>
    </xf>
    <xf numFmtId="0" fontId="7" fillId="4" borderId="1" xfId="0" applyFont="1" applyFill="1" applyBorder="1" applyAlignment="1">
      <alignment vertical="top" wrapText="1"/>
    </xf>
    <xf numFmtId="0" fontId="5" fillId="5" borderId="1" xfId="0" applyFont="1" applyFill="1" applyBorder="1" applyAlignment="1">
      <alignment vertical="top" wrapText="1"/>
    </xf>
    <xf numFmtId="0" fontId="9" fillId="3" borderId="0" xfId="0" applyFont="1" applyFill="1"/>
    <xf numFmtId="0" fontId="3" fillId="3" borderId="0" xfId="0" applyFont="1" applyFill="1"/>
    <xf numFmtId="0" fontId="10" fillId="3" borderId="0" xfId="0" applyFont="1" applyFill="1"/>
    <xf numFmtId="0" fontId="11" fillId="3" borderId="0" xfId="0" applyFont="1" applyFill="1"/>
    <xf numFmtId="0" fontId="12" fillId="3" borderId="0" xfId="0" applyFont="1" applyFill="1"/>
    <xf numFmtId="0" fontId="13" fillId="3" borderId="0" xfId="0" applyFont="1" applyFill="1"/>
    <xf numFmtId="0" fontId="13" fillId="3" borderId="0" xfId="2" applyFont="1" applyFill="1" applyBorder="1"/>
    <xf numFmtId="0" fontId="14" fillId="3" borderId="0" xfId="0" applyFont="1" applyFill="1"/>
    <xf numFmtId="0" fontId="15" fillId="3" borderId="0" xfId="0" applyFont="1" applyFill="1"/>
    <xf numFmtId="1" fontId="4" fillId="3" borderId="0" xfId="0" applyNumberFormat="1" applyFont="1" applyFill="1" applyAlignment="1">
      <alignment horizontal="right"/>
    </xf>
    <xf numFmtId="1" fontId="4" fillId="0" borderId="0" xfId="0" applyNumberFormat="1" applyFont="1" applyAlignment="1">
      <alignment horizontal="right"/>
    </xf>
    <xf numFmtId="3" fontId="7" fillId="4" borderId="1" xfId="0" applyNumberFormat="1" applyFont="1" applyFill="1" applyBorder="1" applyAlignment="1">
      <alignment horizontal="left" vertical="top" wrapText="1"/>
    </xf>
    <xf numFmtId="3" fontId="7" fillId="2" borderId="1" xfId="0" applyNumberFormat="1" applyFont="1" applyFill="1" applyBorder="1" applyAlignment="1">
      <alignment horizontal="left" vertical="top" wrapText="1"/>
    </xf>
    <xf numFmtId="3" fontId="7" fillId="2" borderId="8" xfId="0" applyNumberFormat="1" applyFont="1" applyFill="1" applyBorder="1" applyAlignment="1">
      <alignment horizontal="left" vertical="top" wrapText="1"/>
    </xf>
    <xf numFmtId="3" fontId="7" fillId="0" borderId="1" xfId="0" applyNumberFormat="1" applyFont="1" applyBorder="1" applyAlignment="1">
      <alignment horizontal="left" vertical="top" wrapText="1"/>
    </xf>
    <xf numFmtId="2" fontId="5" fillId="5" borderId="1" xfId="0" applyNumberFormat="1" applyFont="1" applyFill="1" applyBorder="1" applyAlignment="1">
      <alignment horizontal="left" vertical="top" wrapText="1"/>
    </xf>
    <xf numFmtId="9" fontId="7" fillId="4" borderId="1" xfId="0" applyNumberFormat="1" applyFont="1" applyFill="1" applyBorder="1" applyAlignment="1">
      <alignment horizontal="left" vertical="top" wrapText="1"/>
    </xf>
    <xf numFmtId="0" fontId="16" fillId="3" borderId="0" xfId="0" applyFont="1" applyFill="1" applyAlignment="1">
      <alignment wrapText="1"/>
    </xf>
    <xf numFmtId="0" fontId="4" fillId="3" borderId="0" xfId="0" applyFont="1" applyFill="1" applyAlignment="1">
      <alignment horizontal="left" wrapText="1"/>
    </xf>
    <xf numFmtId="0" fontId="4" fillId="5" borderId="1" xfId="0" applyFont="1" applyFill="1" applyBorder="1" applyAlignment="1">
      <alignment horizontal="left" vertical="top" wrapText="1"/>
    </xf>
    <xf numFmtId="0" fontId="4" fillId="5" borderId="1" xfId="0" applyFont="1" applyFill="1" applyBorder="1" applyAlignment="1">
      <alignment horizontal="right" vertical="top" wrapText="1"/>
    </xf>
    <xf numFmtId="0" fontId="7" fillId="3" borderId="1" xfId="0" quotePrefix="1" applyFont="1" applyFill="1" applyBorder="1" applyAlignment="1">
      <alignment horizontal="right" vertical="top"/>
    </xf>
    <xf numFmtId="0" fontId="5" fillId="9" borderId="1" xfId="0" applyFont="1" applyFill="1" applyBorder="1" applyAlignment="1">
      <alignment horizontal="left" vertical="top" wrapText="1"/>
    </xf>
    <xf numFmtId="0" fontId="5" fillId="9" borderId="1" xfId="0" applyFont="1" applyFill="1" applyBorder="1" applyAlignment="1">
      <alignment horizontal="right" vertical="top" wrapText="1"/>
    </xf>
    <xf numFmtId="0" fontId="7" fillId="8" borderId="1" xfId="0" applyFont="1" applyFill="1" applyBorder="1" applyAlignment="1">
      <alignment horizontal="left" vertical="top" wrapText="1"/>
    </xf>
    <xf numFmtId="0" fontId="7" fillId="8" borderId="1" xfId="0" applyFont="1" applyFill="1" applyBorder="1" applyAlignment="1">
      <alignment horizontal="right" vertical="top" wrapText="1"/>
    </xf>
    <xf numFmtId="0" fontId="7" fillId="8" borderId="2"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9" borderId="1" xfId="0" applyFont="1" applyFill="1" applyBorder="1" applyAlignment="1">
      <alignment horizontal="left" vertical="top" wrapText="1"/>
    </xf>
    <xf numFmtId="0" fontId="7" fillId="9" borderId="1" xfId="0" applyFont="1" applyFill="1" applyBorder="1" applyAlignment="1">
      <alignment horizontal="right" vertical="top" wrapText="1"/>
    </xf>
    <xf numFmtId="0" fontId="7" fillId="10" borderId="1" xfId="0" applyFont="1" applyFill="1" applyBorder="1" applyAlignment="1">
      <alignment horizontal="left" vertical="top" wrapText="1"/>
    </xf>
    <xf numFmtId="0" fontId="7" fillId="10" borderId="1" xfId="0" applyFont="1" applyFill="1" applyBorder="1" applyAlignment="1">
      <alignment horizontal="right" vertical="top" wrapText="1"/>
    </xf>
    <xf numFmtId="0" fontId="5" fillId="9" borderId="2" xfId="0" applyFont="1" applyFill="1" applyBorder="1" applyAlignment="1">
      <alignment horizontal="left" vertical="top" wrapText="1"/>
    </xf>
    <xf numFmtId="0" fontId="5" fillId="9" borderId="2" xfId="0" applyFont="1" applyFill="1" applyBorder="1" applyAlignment="1">
      <alignment horizontal="right" vertical="top" wrapText="1"/>
    </xf>
    <xf numFmtId="0" fontId="7" fillId="8" borderId="15" xfId="0" applyFont="1" applyFill="1" applyBorder="1" applyAlignment="1">
      <alignment horizontal="left" vertical="top" wrapText="1"/>
    </xf>
    <xf numFmtId="0" fontId="7" fillId="8" borderId="16" xfId="0" applyFont="1" applyFill="1" applyBorder="1" applyAlignment="1">
      <alignment horizontal="left" vertical="top" wrapText="1"/>
    </xf>
    <xf numFmtId="0" fontId="7" fillId="8" borderId="18" xfId="0" applyFont="1" applyFill="1" applyBorder="1" applyAlignment="1">
      <alignment horizontal="left" vertical="top" wrapText="1"/>
    </xf>
    <xf numFmtId="0" fontId="7" fillId="10" borderId="3" xfId="0" applyFont="1" applyFill="1" applyBorder="1" applyAlignment="1">
      <alignment horizontal="left" vertical="top" wrapText="1"/>
    </xf>
    <xf numFmtId="0" fontId="7" fillId="10" borderId="9" xfId="0" applyFont="1" applyFill="1" applyBorder="1" applyAlignment="1">
      <alignment horizontal="right" vertical="top" wrapText="1"/>
    </xf>
    <xf numFmtId="0" fontId="7" fillId="10" borderId="6" xfId="0" applyFont="1" applyFill="1" applyBorder="1" applyAlignment="1">
      <alignment horizontal="left" vertical="top" wrapText="1"/>
    </xf>
    <xf numFmtId="0" fontId="7" fillId="10" borderId="6" xfId="0" applyFont="1" applyFill="1" applyBorder="1" applyAlignment="1">
      <alignment horizontal="righ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7" fillId="10" borderId="5" xfId="0" applyFont="1" applyFill="1" applyBorder="1" applyAlignment="1">
      <alignment horizontal="right" vertical="top" wrapText="1"/>
    </xf>
    <xf numFmtId="0" fontId="7" fillId="10" borderId="10" xfId="0" applyFont="1" applyFill="1" applyBorder="1" applyAlignment="1">
      <alignment horizontal="right" vertical="top" wrapText="1"/>
    </xf>
    <xf numFmtId="0" fontId="7" fillId="10" borderId="7" xfId="0" applyFont="1" applyFill="1" applyBorder="1" applyAlignment="1">
      <alignment horizontal="right" vertical="top" wrapText="1"/>
    </xf>
    <xf numFmtId="2" fontId="4" fillId="3" borderId="1" xfId="0" applyNumberFormat="1" applyFont="1" applyFill="1" applyBorder="1" applyAlignment="1">
      <alignment vertical="top"/>
    </xf>
    <xf numFmtId="0" fontId="7" fillId="2" borderId="11" xfId="0" applyFont="1" applyFill="1" applyBorder="1" applyAlignment="1">
      <alignment wrapText="1"/>
    </xf>
    <xf numFmtId="0" fontId="7" fillId="2" borderId="8" xfId="0" applyFont="1" applyFill="1" applyBorder="1" applyAlignment="1">
      <alignment wrapText="1"/>
    </xf>
    <xf numFmtId="0" fontId="7" fillId="4" borderId="1" xfId="0" applyFont="1" applyFill="1" applyBorder="1" applyAlignment="1">
      <alignment wrapText="1"/>
    </xf>
    <xf numFmtId="0" fontId="4" fillId="0" borderId="0" xfId="0" applyFont="1" applyAlignment="1">
      <alignment wrapText="1"/>
    </xf>
    <xf numFmtId="0" fontId="3" fillId="3" borderId="0" xfId="0" applyFont="1" applyFill="1" applyAlignment="1">
      <alignment wrapText="1"/>
    </xf>
    <xf numFmtId="166" fontId="3" fillId="0" borderId="0" xfId="0" applyNumberFormat="1" applyFont="1"/>
    <xf numFmtId="0" fontId="3" fillId="0" borderId="0" xfId="0" applyFont="1" applyAlignment="1">
      <alignment horizontal="right" vertical="top"/>
    </xf>
    <xf numFmtId="2" fontId="18" fillId="2" borderId="0" xfId="2" applyNumberFormat="1" applyFont="1" applyFill="1" applyAlignment="1">
      <alignment horizontal="right" vertical="top"/>
    </xf>
    <xf numFmtId="2" fontId="19" fillId="2" borderId="0" xfId="2" applyNumberFormat="1" applyFont="1" applyFill="1" applyAlignment="1">
      <alignment horizontal="right"/>
    </xf>
    <xf numFmtId="0" fontId="3" fillId="2" borderId="0" xfId="0" applyFont="1" applyFill="1" applyAlignment="1">
      <alignment horizontal="left" vertical="top" wrapText="1"/>
    </xf>
    <xf numFmtId="0" fontId="3" fillId="0" borderId="0" xfId="0" applyFont="1" applyAlignment="1">
      <alignment horizontal="left" vertical="top" wrapText="1"/>
    </xf>
    <xf numFmtId="9" fontId="3" fillId="0" borderId="0" xfId="0" applyNumberFormat="1" applyFont="1"/>
    <xf numFmtId="0" fontId="4" fillId="3" borderId="0" xfId="0" applyFont="1" applyFill="1" applyAlignment="1">
      <alignment horizontal="right" wrapText="1"/>
    </xf>
    <xf numFmtId="0" fontId="22" fillId="2" borderId="1" xfId="0" applyFont="1" applyFill="1" applyBorder="1" applyAlignment="1">
      <alignment horizontal="left" vertical="top" wrapText="1"/>
    </xf>
    <xf numFmtId="0" fontId="3" fillId="0" borderId="0" xfId="0" applyFont="1" applyAlignment="1">
      <alignment horizontal="left" vertical="top"/>
    </xf>
    <xf numFmtId="0" fontId="7" fillId="3" borderId="1" xfId="0" applyFont="1" applyFill="1" applyBorder="1" applyAlignment="1">
      <alignment horizontal="left" vertical="top" wrapText="1" indent="1"/>
    </xf>
    <xf numFmtId="166" fontId="7" fillId="0" borderId="1" xfId="1" applyNumberFormat="1" applyFont="1" applyFill="1" applyBorder="1" applyAlignment="1">
      <alignment horizontal="right" vertical="top" wrapText="1"/>
    </xf>
    <xf numFmtId="2" fontId="7" fillId="0" borderId="1" xfId="0" applyNumberFormat="1" applyFont="1" applyBorder="1" applyAlignment="1">
      <alignment vertical="top" wrapText="1"/>
    </xf>
    <xf numFmtId="166" fontId="7" fillId="0" borderId="1" xfId="0" applyNumberFormat="1" applyFont="1" applyBorder="1" applyAlignment="1">
      <alignment horizontal="right" vertical="top" wrapText="1"/>
    </xf>
    <xf numFmtId="0" fontId="7" fillId="0" borderId="1" xfId="0" applyFont="1" applyBorder="1" applyAlignment="1">
      <alignment vertical="top" wrapText="1"/>
    </xf>
    <xf numFmtId="0" fontId="4" fillId="7" borderId="1" xfId="0" applyFont="1" applyFill="1" applyBorder="1" applyAlignment="1">
      <alignment horizontal="left" vertical="top" wrapText="1"/>
    </xf>
    <xf numFmtId="2" fontId="4" fillId="7" borderId="1" xfId="0" applyNumberFormat="1" applyFont="1" applyFill="1" applyBorder="1" applyAlignment="1">
      <alignment horizontal="right" wrapText="1"/>
    </xf>
    <xf numFmtId="1" fontId="4" fillId="7" borderId="1" xfId="0" applyNumberFormat="1" applyFont="1" applyFill="1" applyBorder="1" applyAlignment="1">
      <alignment horizontal="right" wrapText="1"/>
    </xf>
    <xf numFmtId="2" fontId="4" fillId="7" borderId="1" xfId="0" applyNumberFormat="1" applyFont="1" applyFill="1" applyBorder="1" applyAlignment="1">
      <alignment wrapText="1"/>
    </xf>
    <xf numFmtId="2" fontId="4" fillId="5" borderId="1" xfId="0" applyNumberFormat="1" applyFont="1" applyFill="1" applyBorder="1" applyAlignment="1">
      <alignment horizontal="right" wrapText="1"/>
    </xf>
    <xf numFmtId="1" fontId="4" fillId="5" borderId="1" xfId="0" applyNumberFormat="1" applyFont="1" applyFill="1" applyBorder="1" applyAlignment="1">
      <alignment horizontal="right" wrapText="1"/>
    </xf>
    <xf numFmtId="2" fontId="4" fillId="5" borderId="1" xfId="0" applyNumberFormat="1" applyFont="1" applyFill="1" applyBorder="1" applyAlignment="1">
      <alignment horizontal="left" vertical="top" wrapText="1"/>
    </xf>
    <xf numFmtId="2" fontId="4" fillId="5" borderId="1" xfId="0" applyNumberFormat="1" applyFont="1" applyFill="1" applyBorder="1" applyAlignment="1">
      <alignment horizontal="right" vertical="top" wrapText="1"/>
    </xf>
    <xf numFmtId="1" fontId="4" fillId="5" borderId="1" xfId="0" applyNumberFormat="1" applyFont="1" applyFill="1" applyBorder="1" applyAlignment="1">
      <alignment horizontal="right" vertical="top" wrapText="1"/>
    </xf>
    <xf numFmtId="0" fontId="4" fillId="5" borderId="1" xfId="0" applyFont="1" applyFill="1" applyBorder="1" applyAlignment="1">
      <alignment horizontal="left" vertical="top"/>
    </xf>
    <xf numFmtId="2" fontId="4" fillId="5" borderId="1" xfId="0" applyNumberFormat="1" applyFont="1" applyFill="1" applyBorder="1" applyAlignment="1">
      <alignment vertical="top"/>
    </xf>
    <xf numFmtId="1" fontId="4" fillId="5" borderId="1" xfId="0" applyNumberFormat="1" applyFont="1" applyFill="1" applyBorder="1" applyAlignment="1">
      <alignment vertical="top"/>
    </xf>
    <xf numFmtId="2" fontId="4" fillId="7" borderId="1" xfId="0" applyNumberFormat="1" applyFont="1" applyFill="1" applyBorder="1" applyAlignment="1">
      <alignment horizontal="right" vertical="top" wrapText="1"/>
    </xf>
    <xf numFmtId="1" fontId="4" fillId="7" borderId="1" xfId="0" applyNumberFormat="1" applyFont="1" applyFill="1" applyBorder="1" applyAlignment="1">
      <alignment horizontal="right" vertical="top" wrapText="1"/>
    </xf>
    <xf numFmtId="2" fontId="4" fillId="7" borderId="1" xfId="0" applyNumberFormat="1" applyFont="1" applyFill="1" applyBorder="1" applyAlignment="1">
      <alignment horizontal="left" vertical="top" wrapText="1"/>
    </xf>
    <xf numFmtId="165" fontId="4" fillId="0" borderId="1" xfId="0" applyNumberFormat="1" applyFont="1" applyBorder="1" applyAlignment="1">
      <alignment horizontal="right" vertical="top" wrapText="1"/>
    </xf>
    <xf numFmtId="165" fontId="4" fillId="2" borderId="1" xfId="0" applyNumberFormat="1" applyFont="1" applyFill="1" applyBorder="1" applyAlignment="1">
      <alignment horizontal="right" vertical="top" wrapText="1"/>
    </xf>
    <xf numFmtId="2" fontId="4" fillId="0" borderId="1" xfId="0" applyNumberFormat="1" applyFont="1" applyBorder="1" applyAlignment="1">
      <alignment horizontal="left" vertical="top" wrapText="1"/>
    </xf>
    <xf numFmtId="167" fontId="4" fillId="2" borderId="1" xfId="1" applyNumberFormat="1" applyFont="1" applyFill="1" applyBorder="1" applyAlignment="1">
      <alignment horizontal="right" vertical="top" wrapText="1"/>
    </xf>
    <xf numFmtId="167" fontId="4" fillId="0" borderId="1" xfId="1" applyNumberFormat="1" applyFont="1" applyFill="1" applyBorder="1" applyAlignment="1">
      <alignment horizontal="right" vertical="top" wrapText="1"/>
    </xf>
    <xf numFmtId="165" fontId="4" fillId="7" borderId="1" xfId="0" applyNumberFormat="1" applyFont="1" applyFill="1" applyBorder="1" applyAlignment="1">
      <alignment horizontal="right" vertical="top" wrapText="1"/>
    </xf>
    <xf numFmtId="1" fontId="4" fillId="0" borderId="1" xfId="1" applyNumberFormat="1" applyFont="1" applyFill="1" applyBorder="1" applyAlignment="1">
      <alignment horizontal="right" vertical="top" wrapText="1"/>
    </xf>
    <xf numFmtId="165" fontId="4" fillId="0" borderId="1" xfId="1" applyNumberFormat="1" applyFont="1" applyFill="1" applyBorder="1" applyAlignment="1">
      <alignment horizontal="right" vertical="top" wrapText="1"/>
    </xf>
    <xf numFmtId="168" fontId="4" fillId="0" borderId="1" xfId="1" applyNumberFormat="1" applyFont="1" applyFill="1" applyBorder="1" applyAlignment="1">
      <alignment horizontal="right" vertical="top" wrapText="1"/>
    </xf>
    <xf numFmtId="0" fontId="4" fillId="2" borderId="0" xfId="0" applyFont="1" applyFill="1" applyAlignment="1">
      <alignment wrapText="1"/>
    </xf>
    <xf numFmtId="0" fontId="4" fillId="2" borderId="0" xfId="0" applyFont="1" applyFill="1"/>
    <xf numFmtId="2" fontId="6" fillId="5" borderId="1" xfId="0" applyNumberFormat="1" applyFont="1" applyFill="1" applyBorder="1" applyAlignment="1">
      <alignment horizontal="left" vertical="top"/>
    </xf>
    <xf numFmtId="0" fontId="6" fillId="5" borderId="2" xfId="0" applyFont="1" applyFill="1" applyBorder="1" applyAlignment="1">
      <alignment wrapText="1"/>
    </xf>
    <xf numFmtId="0" fontId="4" fillId="6" borderId="1" xfId="0" applyFont="1" applyFill="1" applyBorder="1" applyAlignment="1">
      <alignment horizontal="right" vertical="top"/>
    </xf>
    <xf numFmtId="0" fontId="3" fillId="2" borderId="0" xfId="0" applyFont="1" applyFill="1" applyAlignment="1">
      <alignment vertical="top"/>
    </xf>
    <xf numFmtId="0" fontId="3" fillId="2" borderId="0" xfId="0" applyFont="1" applyFill="1" applyAlignment="1">
      <alignment vertical="center" wrapText="1"/>
    </xf>
    <xf numFmtId="168" fontId="4" fillId="3" borderId="1" xfId="1" applyNumberFormat="1" applyFont="1" applyFill="1" applyBorder="1" applyAlignment="1">
      <alignment horizontal="right" vertical="top" wrapText="1"/>
    </xf>
    <xf numFmtId="165" fontId="7" fillId="8" borderId="1" xfId="0" applyNumberFormat="1" applyFont="1" applyFill="1" applyBorder="1" applyAlignment="1">
      <alignment horizontal="right" vertical="top" wrapText="1"/>
    </xf>
    <xf numFmtId="165" fontId="7" fillId="0" borderId="1" xfId="0" applyNumberFormat="1" applyFont="1" applyBorder="1" applyAlignment="1">
      <alignment horizontal="right" vertical="top" wrapText="1"/>
    </xf>
    <xf numFmtId="1" fontId="7" fillId="8" borderId="1" xfId="0" applyNumberFormat="1" applyFont="1" applyFill="1" applyBorder="1" applyAlignment="1">
      <alignment horizontal="right" vertical="top" wrapText="1"/>
    </xf>
    <xf numFmtId="169" fontId="7" fillId="8" borderId="1" xfId="0" applyNumberFormat="1" applyFont="1" applyFill="1" applyBorder="1" applyAlignment="1">
      <alignment horizontal="right" vertical="top" wrapText="1"/>
    </xf>
    <xf numFmtId="169" fontId="7" fillId="0" borderId="1" xfId="0" applyNumberFormat="1" applyFont="1" applyBorder="1" applyAlignment="1">
      <alignment horizontal="right" vertical="top" wrapText="1"/>
    </xf>
    <xf numFmtId="2" fontId="4" fillId="0" borderId="0" xfId="0" applyNumberFormat="1" applyFont="1" applyAlignment="1">
      <alignment horizontal="right"/>
    </xf>
    <xf numFmtId="166" fontId="7" fillId="8" borderId="1" xfId="0" applyNumberFormat="1" applyFont="1" applyFill="1" applyBorder="1" applyAlignment="1">
      <alignment horizontal="right" vertical="top" wrapText="1"/>
    </xf>
    <xf numFmtId="166" fontId="7" fillId="0" borderId="2" xfId="0" applyNumberFormat="1" applyFont="1" applyBorder="1" applyAlignment="1">
      <alignment horizontal="right" vertical="top" wrapText="1"/>
    </xf>
    <xf numFmtId="166" fontId="7" fillId="0" borderId="8" xfId="0" applyNumberFormat="1" applyFont="1" applyBorder="1" applyAlignment="1">
      <alignment horizontal="right" vertical="top" wrapText="1"/>
    </xf>
    <xf numFmtId="170" fontId="7" fillId="0" borderId="1" xfId="4" applyNumberFormat="1" applyFont="1" applyBorder="1" applyAlignment="1">
      <alignment horizontal="left" vertical="top" wrapText="1"/>
    </xf>
    <xf numFmtId="170" fontId="3" fillId="0" borderId="0" xfId="4" applyNumberFormat="1" applyFont="1"/>
    <xf numFmtId="0" fontId="24" fillId="0" borderId="0" xfId="0" applyFont="1"/>
    <xf numFmtId="166" fontId="7" fillId="2" borderId="1" xfId="0" applyNumberFormat="1" applyFont="1" applyFill="1" applyBorder="1" applyAlignment="1">
      <alignment horizontal="right" vertical="top" wrapText="1"/>
    </xf>
    <xf numFmtId="166" fontId="7" fillId="2" borderId="8" xfId="1" applyNumberFormat="1" applyFont="1" applyFill="1" applyBorder="1" applyAlignment="1">
      <alignment horizontal="right" vertical="top" wrapText="1"/>
    </xf>
    <xf numFmtId="166" fontId="7" fillId="2" borderId="8" xfId="0" applyNumberFormat="1" applyFont="1" applyFill="1" applyBorder="1" applyAlignment="1">
      <alignment horizontal="right" vertical="top" wrapText="1"/>
    </xf>
    <xf numFmtId="166" fontId="7" fillId="3" borderId="1" xfId="0" applyNumberFormat="1" applyFont="1" applyFill="1" applyBorder="1" applyAlignment="1">
      <alignment horizontal="right" vertical="top" wrapText="1"/>
    </xf>
    <xf numFmtId="0" fontId="7" fillId="0" borderId="1" xfId="0" applyFont="1" applyBorder="1" applyAlignment="1">
      <alignment horizontal="left" vertical="top" wrapText="1" indent="1"/>
    </xf>
    <xf numFmtId="166" fontId="7" fillId="10" borderId="1" xfId="0" applyNumberFormat="1" applyFont="1" applyFill="1" applyBorder="1" applyAlignment="1">
      <alignment horizontal="right" vertical="top" wrapText="1"/>
    </xf>
    <xf numFmtId="0" fontId="25" fillId="3" borderId="1" xfId="0" applyFont="1" applyFill="1" applyBorder="1"/>
    <xf numFmtId="165" fontId="23" fillId="3" borderId="1" xfId="0" applyNumberFormat="1" applyFont="1" applyFill="1" applyBorder="1" applyAlignment="1">
      <alignment horizontal="right" vertical="top" wrapText="1"/>
    </xf>
    <xf numFmtId="166" fontId="7" fillId="4" borderId="1" xfId="0" applyNumberFormat="1" applyFont="1" applyFill="1" applyBorder="1" applyAlignment="1">
      <alignment vertical="top"/>
    </xf>
    <xf numFmtId="166" fontId="7" fillId="2" borderId="1" xfId="0" applyNumberFormat="1" applyFont="1" applyFill="1" applyBorder="1"/>
    <xf numFmtId="166" fontId="7" fillId="2" borderId="11" xfId="0" applyNumberFormat="1" applyFont="1" applyFill="1" applyBorder="1"/>
    <xf numFmtId="166" fontId="7" fillId="2" borderId="8" xfId="0" applyNumberFormat="1" applyFont="1" applyFill="1" applyBorder="1"/>
    <xf numFmtId="166" fontId="7" fillId="4" borderId="1" xfId="0" applyNumberFormat="1" applyFont="1" applyFill="1" applyBorder="1"/>
    <xf numFmtId="166" fontId="7"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0" fontId="24" fillId="2" borderId="0" xfId="0" applyFont="1" applyFill="1" applyAlignment="1">
      <alignment horizontal="left" vertical="center" wrapText="1"/>
    </xf>
    <xf numFmtId="0" fontId="4" fillId="2" borderId="0" xfId="0" applyFont="1" applyFill="1" applyAlignment="1">
      <alignment vertical="center"/>
    </xf>
    <xf numFmtId="171" fontId="4" fillId="2" borderId="1" xfId="1" applyNumberFormat="1" applyFont="1" applyFill="1" applyBorder="1" applyAlignment="1">
      <alignment horizontal="right" vertical="top" wrapText="1"/>
    </xf>
    <xf numFmtId="165" fontId="4" fillId="3" borderId="1" xfId="1" applyNumberFormat="1" applyFont="1" applyFill="1" applyBorder="1" applyAlignment="1">
      <alignment horizontal="right" vertical="top" wrapText="1"/>
    </xf>
    <xf numFmtId="0" fontId="4" fillId="0" borderId="1" xfId="0" applyFont="1" applyBorder="1" applyAlignment="1">
      <alignment vertical="top"/>
    </xf>
    <xf numFmtId="0" fontId="3" fillId="0" borderId="0" xfId="0" applyFont="1" applyAlignment="1">
      <alignment vertical="top"/>
    </xf>
    <xf numFmtId="0" fontId="3" fillId="2" borderId="0" xfId="0" applyFont="1" applyFill="1" applyAlignment="1">
      <alignment vertical="center" wrapText="1"/>
    </xf>
    <xf numFmtId="0" fontId="24" fillId="2" borderId="0" xfId="0" applyFont="1" applyFill="1" applyAlignment="1">
      <alignment horizontal="left" vertical="center" wrapText="1"/>
    </xf>
    <xf numFmtId="0" fontId="7" fillId="8" borderId="17"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2" xfId="0" applyFont="1" applyFill="1" applyBorder="1" applyAlignment="1">
      <alignment horizontal="right" vertical="top" wrapText="1"/>
    </xf>
    <xf numFmtId="0" fontId="7" fillId="8" borderId="8" xfId="0" applyFont="1" applyFill="1" applyBorder="1" applyAlignment="1">
      <alignment horizontal="right" vertical="top" wrapText="1"/>
    </xf>
    <xf numFmtId="1" fontId="7" fillId="8" borderId="2" xfId="0" applyNumberFormat="1" applyFont="1" applyFill="1" applyBorder="1" applyAlignment="1">
      <alignment horizontal="right" vertical="top" wrapText="1"/>
    </xf>
    <xf numFmtId="1" fontId="7" fillId="8" borderId="8" xfId="0" applyNumberFormat="1" applyFont="1" applyFill="1" applyBorder="1" applyAlignment="1">
      <alignment horizontal="right" vertical="top" wrapText="1"/>
    </xf>
    <xf numFmtId="0" fontId="7" fillId="8" borderId="12" xfId="0" applyFont="1" applyFill="1" applyBorder="1" applyAlignment="1">
      <alignment horizontal="left" vertical="top" wrapText="1"/>
    </xf>
    <xf numFmtId="0" fontId="7" fillId="8" borderId="14" xfId="0" applyFont="1" applyFill="1" applyBorder="1" applyAlignment="1">
      <alignment horizontal="left" vertical="top" wrapText="1"/>
    </xf>
    <xf numFmtId="0" fontId="7" fillId="8" borderId="14" xfId="0" applyFont="1" applyFill="1" applyBorder="1" applyAlignment="1">
      <alignment horizontal="right" vertical="top" wrapText="1"/>
    </xf>
    <xf numFmtId="0" fontId="3" fillId="2" borderId="0" xfId="0" applyFont="1" applyFill="1" applyAlignment="1">
      <alignment horizontal="left" vertical="center"/>
    </xf>
  </cellXfs>
  <cellStyles count="5">
    <cellStyle name="Comma" xfId="1" builtinId="3"/>
    <cellStyle name="Hyperlink" xfId="2" builtinId="8"/>
    <cellStyle name="Normal" xfId="0" builtinId="0" customBuiltin="1"/>
    <cellStyle name="Normal 2" xfId="3" xr:uid="{FADC0CDF-3A0A-4142-9A2C-58998F1C18E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08080"/>
      <rgbColor rgb="00BFEAF7"/>
      <rgbColor rgb="00F0809A"/>
      <rgbColor rgb="0080D4F0"/>
      <rgbColor rgb="00B3B3B3"/>
      <rgbColor rgb="000F4DBC"/>
      <rgbColor rgb="00404040"/>
      <rgbColor rgb="00FFE7CB"/>
      <rgbColor rgb="00D8DFDD"/>
      <rgbColor rgb="00FFD097"/>
      <rgbColor rgb="00DDC3E4"/>
      <rgbColor rgb="00E00034"/>
      <rgbColor rgb="00BFBFBF"/>
      <rgbColor rgb="00808080"/>
      <rgbColor rgb="00627D77"/>
      <rgbColor rgb="00B1BEBB"/>
      <rgbColor rgb="00D8DFDD"/>
      <rgbColor rgb="00E00034"/>
      <rgbColor rgb="00F0809A"/>
      <rgbColor rgb="00F7BFCC"/>
      <rgbColor rgb="00FFA02F"/>
      <rgbColor rgb="00FFD097"/>
      <rgbColor rgb="00FFE7CB"/>
      <rgbColor rgb="00627D77"/>
      <rgbColor rgb="00B1BEBB"/>
      <rgbColor rgb="00D8DFDD"/>
      <rgbColor rgb="00E00034"/>
      <rgbColor rgb="00F0809A"/>
      <rgbColor rgb="00F7BFCC"/>
      <rgbColor rgb="00EFF2F1"/>
      <rgbColor rgb="0087A6DE"/>
      <rgbColor rgb="00007934"/>
      <rgbColor rgb="00F2F7C0"/>
      <rgbColor rgb="00E4EE81"/>
      <rgbColor rgb="0080BC9A"/>
      <rgbColor rgb="00E6E6E6"/>
      <rgbColor rgb="00BFDECC"/>
      <rgbColor rgb="00C9DD03"/>
      <rgbColor rgb="00BB88C9"/>
      <rgbColor rgb="00761092"/>
      <rgbColor rgb="00F088CE"/>
      <rgbColor rgb="0000A9E0"/>
      <rgbColor rgb="00E0119D"/>
      <rgbColor rgb="00FFA02F"/>
      <rgbColor rgb="00F7BFCC"/>
      <rgbColor rgb="00B3B3B3"/>
      <rgbColor rgb="00D0D8D6"/>
      <rgbColor rgb="00F7C4E7"/>
      <rgbColor rgb="00B1BEBB"/>
      <rgbColor rgb="00899E99"/>
      <rgbColor rgb="00627D77"/>
      <rgbColor rgb="00C3D3EE"/>
      <rgbColor rgb="00EFF2F1"/>
      <rgbColor rgb="0040404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33131" y="0"/>
    <xdr:ext cx="10745257" cy="1000125"/>
    <xdr:sp macro="" textlink="">
      <xdr:nvSpPr>
        <xdr:cNvPr id="7" name="shHeaderBackground">
          <a:extLst>
            <a:ext uri="{FF2B5EF4-FFF2-40B4-BE49-F238E27FC236}">
              <a16:creationId xmlns:a16="http://schemas.microsoft.com/office/drawing/2014/main" id="{EB99CD91-C4B3-4FDB-9FD4-4258B4B938B7}"/>
            </a:ext>
          </a:extLst>
        </xdr:cNvPr>
        <xdr:cNvSpPr/>
      </xdr:nvSpPr>
      <xdr:spPr>
        <a:xfrm>
          <a:off x="33131"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0" y="0"/>
    <xdr:ext cx="9858725" cy="885600"/>
    <xdr:sp macro="" textlink="">
      <xdr:nvSpPr>
        <xdr:cNvPr id="2" name="shHeaderBackground">
          <a:extLst>
            <a:ext uri="{FF2B5EF4-FFF2-40B4-BE49-F238E27FC236}">
              <a16:creationId xmlns:a16="http://schemas.microsoft.com/office/drawing/2014/main" id="{82202154-06F2-4238-8CBE-74F2E59CE7DE}"/>
            </a:ext>
          </a:extLst>
        </xdr:cNvPr>
        <xdr:cNvSpPr/>
      </xdr:nvSpPr>
      <xdr:spPr>
        <a:xfrm>
          <a:off x="0" y="0"/>
          <a:ext cx="9858725" cy="885600"/>
        </a:xfrm>
        <a:prstGeom prst="rect">
          <a:avLst/>
        </a:prstGeom>
        <a:solidFill>
          <a:srgbClr val="627D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163694</xdr:rowOff>
    </xdr:from>
    <xdr:to>
      <xdr:col>1</xdr:col>
      <xdr:colOff>862475</xdr:colOff>
      <xdr:row>0</xdr:row>
      <xdr:rowOff>464251</xdr:rowOff>
    </xdr:to>
    <xdr:pic>
      <xdr:nvPicPr>
        <xdr:cNvPr id="6" name="shLogo">
          <a:extLst>
            <a:ext uri="{FF2B5EF4-FFF2-40B4-BE49-F238E27FC236}">
              <a16:creationId xmlns:a16="http://schemas.microsoft.com/office/drawing/2014/main" id="{9A86158B-E9A6-4BA2-AE5B-CBBF4B4C3F5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27600" cy="306000"/>
        </a:xfrm>
        <a:prstGeom prst="rect">
          <a:avLst/>
        </a:prstGeom>
      </xdr:spPr>
    </xdr:pic>
    <xdr:clientData/>
  </xdr:twoCellAnchor>
  <xdr:twoCellAnchor editAs="absolute">
    <xdr:from>
      <xdr:col>0</xdr:col>
      <xdr:colOff>485322</xdr:colOff>
      <xdr:row>0</xdr:row>
      <xdr:rowOff>507546</xdr:rowOff>
    </xdr:from>
    <xdr:to>
      <xdr:col>2</xdr:col>
      <xdr:colOff>59397</xdr:colOff>
      <xdr:row>0</xdr:row>
      <xdr:rowOff>750504</xdr:rowOff>
    </xdr:to>
    <xdr:sp macro="" textlink="">
      <xdr:nvSpPr>
        <xdr:cNvPr id="10" name="txtHeader">
          <a:extLst>
            <a:ext uri="{FF2B5EF4-FFF2-40B4-BE49-F238E27FC236}">
              <a16:creationId xmlns:a16="http://schemas.microsoft.com/office/drawing/2014/main" id="{2CDC8CD8-425C-42F0-BC22-2CF17F78A878}"/>
            </a:ext>
          </a:extLst>
        </xdr:cNvPr>
        <xdr:cNvSpPr txBox="1"/>
      </xdr:nvSpPr>
      <xdr:spPr>
        <a:xfrm>
          <a:off x="482600" y="504825"/>
          <a:ext cx="3956878" cy="2484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r>
            <a:rPr lang="en-GB" sz="1200">
              <a:solidFill>
                <a:srgbClr val="FFFFFF"/>
              </a:solidFill>
              <a:latin typeface="SwissReSans Light" panose="020B0504020202020204" pitchFamily="34" charset="0"/>
            </a:rPr>
            <a:t>Sustainability and TCFD Report 2022 Data</a:t>
          </a:r>
          <a:endParaRPr lang="en-GB" sz="1200" baseline="0">
            <a:solidFill>
              <a:srgbClr val="FFFFFF"/>
            </a:solidFill>
            <a:latin typeface="SwissReSans Light" panose="020B0504020202020204" pitchFamily="34" charset="0"/>
          </a:endParaRPr>
        </a:p>
      </xdr:txBody>
    </xdr:sp>
    <xdr:clientData/>
  </xdr:twoCellAnchor>
  <xdr:twoCellAnchor editAs="absolute">
    <xdr:from>
      <xdr:col>3</xdr:col>
      <xdr:colOff>693511</xdr:colOff>
      <xdr:row>0</xdr:row>
      <xdr:rowOff>504371</xdr:rowOff>
    </xdr:from>
    <xdr:to>
      <xdr:col>9</xdr:col>
      <xdr:colOff>12700</xdr:colOff>
      <xdr:row>0</xdr:row>
      <xdr:rowOff>752772</xdr:rowOff>
    </xdr:to>
    <xdr:sp macro="" textlink="">
      <xdr:nvSpPr>
        <xdr:cNvPr id="11" name="txtHeader">
          <a:extLst>
            <a:ext uri="{FF2B5EF4-FFF2-40B4-BE49-F238E27FC236}">
              <a16:creationId xmlns:a16="http://schemas.microsoft.com/office/drawing/2014/main" id="{210A3C10-2F0D-429B-9881-A6122E7E6950}"/>
            </a:ext>
          </a:extLst>
        </xdr:cNvPr>
        <xdr:cNvSpPr txBox="1"/>
      </xdr:nvSpPr>
      <xdr:spPr>
        <a:xfrm>
          <a:off x="5626100" y="508000"/>
          <a:ext cx="3613150" cy="2484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Overview</a:t>
          </a:r>
        </a:p>
      </xdr:txBody>
    </xdr:sp>
    <xdr:clientData/>
  </xdr:twoCellAnchor>
  <xdr:twoCellAnchor>
    <xdr:from>
      <xdr:col>0</xdr:col>
      <xdr:colOff>25401</xdr:colOff>
      <xdr:row>2</xdr:row>
      <xdr:rowOff>3172</xdr:rowOff>
    </xdr:from>
    <xdr:to>
      <xdr:col>10</xdr:col>
      <xdr:colOff>645584</xdr:colOff>
      <xdr:row>12</xdr:row>
      <xdr:rowOff>22413</xdr:rowOff>
    </xdr:to>
    <xdr:sp macro="" textlink="">
      <xdr:nvSpPr>
        <xdr:cNvPr id="12" name="TextBox 11">
          <a:extLst>
            <a:ext uri="{FF2B5EF4-FFF2-40B4-BE49-F238E27FC236}">
              <a16:creationId xmlns:a16="http://schemas.microsoft.com/office/drawing/2014/main" id="{85B71B8A-0ACB-4F9D-B190-7793BF8ED3D6}"/>
            </a:ext>
          </a:extLst>
        </xdr:cNvPr>
        <xdr:cNvSpPr txBox="1"/>
      </xdr:nvSpPr>
      <xdr:spPr>
        <a:xfrm>
          <a:off x="25401" y="1045319"/>
          <a:ext cx="10772712" cy="1476006"/>
        </a:xfrm>
        <a:prstGeom prst="rect">
          <a:avLst/>
        </a:prstGeom>
        <a:solidFill>
          <a:srgbClr val="FFFFFF"/>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 </a:t>
          </a:r>
        </a:p>
        <a:p>
          <a:r>
            <a:rPr lang="en-GB" sz="1400" i="0">
              <a:solidFill>
                <a:schemeClr val="dk1"/>
              </a:solidFill>
              <a:effectLst/>
              <a:latin typeface="+mn-lt"/>
              <a:ea typeface="+mn-ea"/>
              <a:cs typeface="+mn-cs"/>
            </a:rPr>
            <a:t>All sustainability data, including the data from the Sustainability Report and Climate-related financial disclosures (TCFD), can be found in the Appendix on pages 66 – 80 of the Sustainability Report 2022. Additionally,</a:t>
          </a:r>
          <a:r>
            <a:rPr lang="en-GB" sz="1400" i="0" baseline="0">
              <a:solidFill>
                <a:schemeClr val="dk1"/>
              </a:solidFill>
              <a:effectLst/>
              <a:latin typeface="+mn-lt"/>
              <a:ea typeface="+mn-ea"/>
              <a:cs typeface="+mn-cs"/>
            </a:rPr>
            <a:t> </a:t>
          </a:r>
          <a:r>
            <a:rPr lang="en-GB" sz="1400" i="0">
              <a:solidFill>
                <a:schemeClr val="dk1"/>
              </a:solidFill>
              <a:effectLst/>
              <a:latin typeface="+mn-lt"/>
              <a:ea typeface="+mn-ea"/>
              <a:cs typeface="+mn-cs"/>
            </a:rPr>
            <a:t>2022 data</a:t>
          </a:r>
          <a:r>
            <a:rPr lang="en-GB" sz="1400" i="0" baseline="0">
              <a:solidFill>
                <a:schemeClr val="dk1"/>
              </a:solidFill>
              <a:effectLst/>
              <a:latin typeface="+mn-lt"/>
              <a:ea typeface="+mn-ea"/>
              <a:cs typeface="+mn-cs"/>
            </a:rPr>
            <a:t> is</a:t>
          </a:r>
          <a:r>
            <a:rPr lang="en-GB" sz="1400" i="0">
              <a:solidFill>
                <a:schemeClr val="dk1"/>
              </a:solidFill>
              <a:effectLst/>
              <a:latin typeface="+mn-lt"/>
              <a:ea typeface="+mn-ea"/>
              <a:cs typeface="+mn-cs"/>
            </a:rPr>
            <a:t> available in this excel sheet.</a:t>
          </a:r>
        </a:p>
        <a:p>
          <a:endParaRPr lang="en-GB" sz="1400" i="0">
            <a:solidFill>
              <a:schemeClr val="dk1"/>
            </a:solidFill>
            <a:effectLst/>
            <a:latin typeface="+mn-lt"/>
            <a:ea typeface="+mn-ea"/>
            <a:cs typeface="+mn-cs"/>
          </a:endParaRPr>
        </a:p>
        <a:p>
          <a:r>
            <a:rPr lang="en-GB" sz="1400" i="0">
              <a:solidFill>
                <a:schemeClr val="dk1"/>
              </a:solidFill>
              <a:effectLst/>
              <a:latin typeface="+mn-lt"/>
              <a:ea typeface="+mn-ea"/>
              <a:cs typeface="+mn-cs"/>
            </a:rPr>
            <a:t>The data is organised in</a:t>
          </a:r>
          <a:r>
            <a:rPr lang="en-GB" sz="1400" i="0" baseline="0">
              <a:solidFill>
                <a:schemeClr val="dk1"/>
              </a:solidFill>
              <a:effectLst/>
              <a:latin typeface="+mn-lt"/>
              <a:ea typeface="+mn-ea"/>
              <a:cs typeface="+mn-cs"/>
            </a:rPr>
            <a:t> accordance with the chapters of the Sustainability Report 2022:</a:t>
          </a:r>
        </a:p>
        <a:p>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6350" y="0"/>
    <xdr:ext cx="11356415" cy="1000125"/>
    <xdr:sp macro="" textlink="">
      <xdr:nvSpPr>
        <xdr:cNvPr id="7" name="shHeaderBackground">
          <a:extLst>
            <a:ext uri="{FF2B5EF4-FFF2-40B4-BE49-F238E27FC236}">
              <a16:creationId xmlns:a16="http://schemas.microsoft.com/office/drawing/2014/main" id="{FBE0D000-4FC6-4E4B-9AB4-12A5745F77AC}"/>
            </a:ext>
          </a:extLst>
        </xdr:cNvPr>
        <xdr:cNvSpPr/>
      </xdr:nvSpPr>
      <xdr:spPr>
        <a:xfrm>
          <a:off x="6350" y="0"/>
          <a:ext cx="11356415"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206829</xdr:colOff>
      <xdr:row>0</xdr:row>
      <xdr:rowOff>163239</xdr:rowOff>
    </xdr:from>
    <xdr:to>
      <xdr:col>0</xdr:col>
      <xdr:colOff>1478425</xdr:colOff>
      <xdr:row>0</xdr:row>
      <xdr:rowOff>468332</xdr:rowOff>
    </xdr:to>
    <xdr:pic>
      <xdr:nvPicPr>
        <xdr:cNvPr id="3" name="shLogo">
          <a:extLst>
            <a:ext uri="{FF2B5EF4-FFF2-40B4-BE49-F238E27FC236}">
              <a16:creationId xmlns:a16="http://schemas.microsoft.com/office/drawing/2014/main" id="{37346D91-715F-4225-B4AB-D1A330A5CD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33950" cy="299650"/>
        </a:xfrm>
        <a:prstGeom prst="rect">
          <a:avLst/>
        </a:prstGeom>
      </xdr:spPr>
    </xdr:pic>
    <xdr:clientData/>
  </xdr:twoCellAnchor>
  <xdr:twoCellAnchor editAs="absolute">
    <xdr:from>
      <xdr:col>0</xdr:col>
      <xdr:colOff>7709</xdr:colOff>
      <xdr:row>0</xdr:row>
      <xdr:rowOff>521609</xdr:rowOff>
    </xdr:from>
    <xdr:to>
      <xdr:col>1</xdr:col>
      <xdr:colOff>668109</xdr:colOff>
      <xdr:row>0</xdr:row>
      <xdr:rowOff>990600</xdr:rowOff>
    </xdr:to>
    <xdr:sp macro="" textlink="">
      <xdr:nvSpPr>
        <xdr:cNvPr id="4" name="txtHeader">
          <a:extLst>
            <a:ext uri="{FF2B5EF4-FFF2-40B4-BE49-F238E27FC236}">
              <a16:creationId xmlns:a16="http://schemas.microsoft.com/office/drawing/2014/main" id="{2815FF7D-398C-490B-BD30-B33EAE0F7F3B}"/>
            </a:ext>
          </a:extLst>
        </xdr:cNvPr>
        <xdr:cNvSpPr txBox="1"/>
      </xdr:nvSpPr>
      <xdr:spPr>
        <a:xfrm>
          <a:off x="9525" y="520700"/>
          <a:ext cx="361632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5</xdr:col>
      <xdr:colOff>430225</xdr:colOff>
      <xdr:row>0</xdr:row>
      <xdr:rowOff>419935</xdr:rowOff>
    </xdr:from>
    <xdr:to>
      <xdr:col>5</xdr:col>
      <xdr:colOff>4731628</xdr:colOff>
      <xdr:row>0</xdr:row>
      <xdr:rowOff>939881</xdr:rowOff>
    </xdr:to>
    <xdr:sp macro="" textlink="">
      <xdr:nvSpPr>
        <xdr:cNvPr id="5" name="txtHeader">
          <a:extLst>
            <a:ext uri="{FF2B5EF4-FFF2-40B4-BE49-F238E27FC236}">
              <a16:creationId xmlns:a16="http://schemas.microsoft.com/office/drawing/2014/main" id="{50ED15C6-E6C7-4193-8928-2AFAD459D589}"/>
            </a:ext>
          </a:extLst>
        </xdr:cNvPr>
        <xdr:cNvSpPr txBox="1"/>
      </xdr:nvSpPr>
      <xdr:spPr>
        <a:xfrm>
          <a:off x="6724196" y="419935"/>
          <a:ext cx="4307753" cy="525842"/>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Climate-related Financial Disclsoures (TCFD)</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1" y="0"/>
    <xdr:ext cx="11953874" cy="1000125"/>
    <xdr:sp macro="" textlink="">
      <xdr:nvSpPr>
        <xdr:cNvPr id="6" name="shHeaderBackground">
          <a:extLst>
            <a:ext uri="{FF2B5EF4-FFF2-40B4-BE49-F238E27FC236}">
              <a16:creationId xmlns:a16="http://schemas.microsoft.com/office/drawing/2014/main" id="{833A2853-63A3-488F-8364-507F229AB901}"/>
            </a:ext>
          </a:extLst>
        </xdr:cNvPr>
        <xdr:cNvSpPr/>
      </xdr:nvSpPr>
      <xdr:spPr>
        <a:xfrm>
          <a:off x="1" y="0"/>
          <a:ext cx="11953874"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163661</xdr:rowOff>
    </xdr:from>
    <xdr:to>
      <xdr:col>0</xdr:col>
      <xdr:colOff>1455961</xdr:colOff>
      <xdr:row>0</xdr:row>
      <xdr:rowOff>464218</xdr:rowOff>
    </xdr:to>
    <xdr:pic>
      <xdr:nvPicPr>
        <xdr:cNvPr id="3" name="shLogo">
          <a:extLst>
            <a:ext uri="{FF2B5EF4-FFF2-40B4-BE49-F238E27FC236}">
              <a16:creationId xmlns:a16="http://schemas.microsoft.com/office/drawing/2014/main" id="{2B62711F-3CC1-440A-BB8F-2F1050FDDE7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9038</xdr:colOff>
      <xdr:row>0</xdr:row>
      <xdr:rowOff>521187</xdr:rowOff>
    </xdr:from>
    <xdr:to>
      <xdr:col>1</xdr:col>
      <xdr:colOff>658212</xdr:colOff>
      <xdr:row>0</xdr:row>
      <xdr:rowOff>990600</xdr:rowOff>
    </xdr:to>
    <xdr:sp macro="" textlink="">
      <xdr:nvSpPr>
        <xdr:cNvPr id="4" name="txtHeader">
          <a:extLst>
            <a:ext uri="{FF2B5EF4-FFF2-40B4-BE49-F238E27FC236}">
              <a16:creationId xmlns:a16="http://schemas.microsoft.com/office/drawing/2014/main" id="{E75AB3AE-E766-4703-B7DC-5D06C11220CC}"/>
            </a:ext>
          </a:extLst>
        </xdr:cNvPr>
        <xdr:cNvSpPr txBox="1"/>
      </xdr:nvSpPr>
      <xdr:spPr>
        <a:xfrm>
          <a:off x="6350" y="523875"/>
          <a:ext cx="3613150"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5</xdr:col>
      <xdr:colOff>1646111</xdr:colOff>
      <xdr:row>0</xdr:row>
      <xdr:rowOff>716129</xdr:rowOff>
    </xdr:from>
    <xdr:to>
      <xdr:col>5</xdr:col>
      <xdr:colOff>4140878</xdr:colOff>
      <xdr:row>0</xdr:row>
      <xdr:rowOff>969508</xdr:rowOff>
    </xdr:to>
    <xdr:sp macro="" textlink="">
      <xdr:nvSpPr>
        <xdr:cNvPr id="5" name="txtHeader">
          <a:extLst>
            <a:ext uri="{FF2B5EF4-FFF2-40B4-BE49-F238E27FC236}">
              <a16:creationId xmlns:a16="http://schemas.microsoft.com/office/drawing/2014/main" id="{5255FD08-F0DF-4435-B85E-82CEDA1740C0}"/>
            </a:ext>
          </a:extLst>
        </xdr:cNvPr>
        <xdr:cNvSpPr txBox="1"/>
      </xdr:nvSpPr>
      <xdr:spPr>
        <a:xfrm>
          <a:off x="7950994" y="712025"/>
          <a:ext cx="2487035" cy="254762"/>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Sustainability risk management </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8468" y="0"/>
    <xdr:ext cx="11343091" cy="1000125"/>
    <xdr:sp macro="" textlink="">
      <xdr:nvSpPr>
        <xdr:cNvPr id="7" name="shHeaderBackground">
          <a:extLst>
            <a:ext uri="{FF2B5EF4-FFF2-40B4-BE49-F238E27FC236}">
              <a16:creationId xmlns:a16="http://schemas.microsoft.com/office/drawing/2014/main" id="{05B73B09-5A02-4D9C-91FA-3C0EF1298321}"/>
            </a:ext>
          </a:extLst>
        </xdr:cNvPr>
        <xdr:cNvSpPr/>
      </xdr:nvSpPr>
      <xdr:spPr>
        <a:xfrm>
          <a:off x="8468" y="0"/>
          <a:ext cx="11343091"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8468" y="0"/>
    <xdr:ext cx="10494432" cy="1000125"/>
    <xdr:sp macro="" textlink="">
      <xdr:nvSpPr>
        <xdr:cNvPr id="2" name="shHeaderBackground">
          <a:extLst>
            <a:ext uri="{FF2B5EF4-FFF2-40B4-BE49-F238E27FC236}">
              <a16:creationId xmlns:a16="http://schemas.microsoft.com/office/drawing/2014/main" id="{E42985CC-0D83-4CF3-A188-0BDE3E67727D}"/>
            </a:ext>
          </a:extLst>
        </xdr:cNvPr>
        <xdr:cNvSpPr/>
      </xdr:nvSpPr>
      <xdr:spPr>
        <a:xfrm>
          <a:off x="8468" y="0"/>
          <a:ext cx="1049443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7776881" y="549087"/>
    <xdr:ext cx="3278151" cy="451037"/>
    <xdr:sp macro="" textlink="">
      <xdr:nvSpPr>
        <xdr:cNvPr id="3" name="shHeaderBackground">
          <a:extLst>
            <a:ext uri="{FF2B5EF4-FFF2-40B4-BE49-F238E27FC236}">
              <a16:creationId xmlns:a16="http://schemas.microsoft.com/office/drawing/2014/main" id="{DA68A6A4-5E3B-442B-92CA-047F676F4550}"/>
            </a:ext>
          </a:extLst>
        </xdr:cNvPr>
        <xdr:cNvSpPr/>
      </xdr:nvSpPr>
      <xdr:spPr>
        <a:xfrm>
          <a:off x="7776881" y="549087"/>
          <a:ext cx="3278151" cy="451037"/>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164600</xdr:rowOff>
    </xdr:from>
    <xdr:to>
      <xdr:col>0</xdr:col>
      <xdr:colOff>1483717</xdr:colOff>
      <xdr:row>0</xdr:row>
      <xdr:rowOff>469693</xdr:rowOff>
    </xdr:to>
    <xdr:pic>
      <xdr:nvPicPr>
        <xdr:cNvPr id="4" name="shLogo">
          <a:extLst>
            <a:ext uri="{FF2B5EF4-FFF2-40B4-BE49-F238E27FC236}">
              <a16:creationId xmlns:a16="http://schemas.microsoft.com/office/drawing/2014/main" id="{EF7AB2FC-7914-4684-96A5-8236FBD3D49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9070</xdr:colOff>
      <xdr:row>0</xdr:row>
      <xdr:rowOff>526598</xdr:rowOff>
    </xdr:from>
    <xdr:to>
      <xdr:col>1</xdr:col>
      <xdr:colOff>693811</xdr:colOff>
      <xdr:row>0</xdr:row>
      <xdr:rowOff>990600</xdr:rowOff>
    </xdr:to>
    <xdr:sp macro="" textlink="">
      <xdr:nvSpPr>
        <xdr:cNvPr id="5" name="txtHeader">
          <a:extLst>
            <a:ext uri="{FF2B5EF4-FFF2-40B4-BE49-F238E27FC236}">
              <a16:creationId xmlns:a16="http://schemas.microsoft.com/office/drawing/2014/main" id="{6656FFC2-8BAC-4AFF-AC33-2AC7BD6AEF64}"/>
            </a:ext>
          </a:extLst>
        </xdr:cNvPr>
        <xdr:cNvSpPr txBox="1"/>
      </xdr:nvSpPr>
      <xdr:spPr>
        <a:xfrm>
          <a:off x="6350" y="523875"/>
          <a:ext cx="3613150"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 Data</a:t>
          </a:r>
        </a:p>
      </xdr:txBody>
    </xdr:sp>
    <xdr:clientData/>
  </xdr:twoCellAnchor>
  <xdr:twoCellAnchor editAs="absolute">
    <xdr:from>
      <xdr:col>5</xdr:col>
      <xdr:colOff>1335926</xdr:colOff>
      <xdr:row>0</xdr:row>
      <xdr:rowOff>564829</xdr:rowOff>
    </xdr:from>
    <xdr:to>
      <xdr:col>5</xdr:col>
      <xdr:colOff>4131156</xdr:colOff>
      <xdr:row>0</xdr:row>
      <xdr:rowOff>921549</xdr:rowOff>
    </xdr:to>
    <xdr:sp macro="" textlink="">
      <xdr:nvSpPr>
        <xdr:cNvPr id="6" name="txtHeader">
          <a:extLst>
            <a:ext uri="{FF2B5EF4-FFF2-40B4-BE49-F238E27FC236}">
              <a16:creationId xmlns:a16="http://schemas.microsoft.com/office/drawing/2014/main" id="{74E86608-14DC-4B5C-B3B7-932E33CEA943}"/>
            </a:ext>
          </a:extLst>
        </xdr:cNvPr>
        <xdr:cNvSpPr txBox="1"/>
      </xdr:nvSpPr>
      <xdr:spPr>
        <a:xfrm>
          <a:off x="7917462" y="563014"/>
          <a:ext cx="3212061" cy="36035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Sustainability in underwriting</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8468" y="0"/>
    <xdr:ext cx="10494432" cy="1000125"/>
    <xdr:sp macro="" textlink="">
      <xdr:nvSpPr>
        <xdr:cNvPr id="2" name="shHeaderBackground">
          <a:extLst>
            <a:ext uri="{FF2B5EF4-FFF2-40B4-BE49-F238E27FC236}">
              <a16:creationId xmlns:a16="http://schemas.microsoft.com/office/drawing/2014/main" id="{881CD77A-D84D-4FC2-8D06-747ADD1C3737}"/>
            </a:ext>
          </a:extLst>
        </xdr:cNvPr>
        <xdr:cNvSpPr/>
      </xdr:nvSpPr>
      <xdr:spPr>
        <a:xfrm>
          <a:off x="8468" y="0"/>
          <a:ext cx="10494432"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absoluteAnchor>
    <xdr:pos x="8467" y="0"/>
    <xdr:ext cx="10745257" cy="1000125"/>
    <xdr:sp macro="" textlink="">
      <xdr:nvSpPr>
        <xdr:cNvPr id="3" name="shHeaderBackground">
          <a:extLst>
            <a:ext uri="{FF2B5EF4-FFF2-40B4-BE49-F238E27FC236}">
              <a16:creationId xmlns:a16="http://schemas.microsoft.com/office/drawing/2014/main" id="{A3052796-7D61-4B5A-9ECD-AE529E732072}"/>
            </a:ext>
          </a:extLst>
        </xdr:cNvPr>
        <xdr:cNvSpPr/>
      </xdr:nvSpPr>
      <xdr:spPr>
        <a:xfrm>
          <a:off x="8467" y="0"/>
          <a:ext cx="107452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160973</xdr:rowOff>
    </xdr:from>
    <xdr:to>
      <xdr:col>0</xdr:col>
      <xdr:colOff>1369168</xdr:colOff>
      <xdr:row>0</xdr:row>
      <xdr:rowOff>466973</xdr:rowOff>
    </xdr:to>
    <xdr:pic>
      <xdr:nvPicPr>
        <xdr:cNvPr id="4" name="shLogo">
          <a:extLst>
            <a:ext uri="{FF2B5EF4-FFF2-40B4-BE49-F238E27FC236}">
              <a16:creationId xmlns:a16="http://schemas.microsoft.com/office/drawing/2014/main" id="{92753366-65B9-42DD-A998-A00B956A193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159618" cy="306000"/>
        </a:xfrm>
        <a:prstGeom prst="rect">
          <a:avLst/>
        </a:prstGeom>
      </xdr:spPr>
    </xdr:pic>
    <xdr:clientData/>
  </xdr:twoCellAnchor>
  <xdr:twoCellAnchor editAs="absolute">
    <xdr:from>
      <xdr:col>0</xdr:col>
      <xdr:colOff>6350</xdr:colOff>
      <xdr:row>0</xdr:row>
      <xdr:rowOff>523875</xdr:rowOff>
    </xdr:from>
    <xdr:to>
      <xdr:col>0</xdr:col>
      <xdr:colOff>3702378</xdr:colOff>
      <xdr:row>0</xdr:row>
      <xdr:rowOff>990600</xdr:rowOff>
    </xdr:to>
    <xdr:sp macro="" textlink="">
      <xdr:nvSpPr>
        <xdr:cNvPr id="5" name="txtHeader">
          <a:extLst>
            <a:ext uri="{FF2B5EF4-FFF2-40B4-BE49-F238E27FC236}">
              <a16:creationId xmlns:a16="http://schemas.microsoft.com/office/drawing/2014/main" id="{0436A5F0-C0EC-4C01-A21C-CEF531EC92DD}"/>
            </a:ext>
          </a:extLst>
        </xdr:cNvPr>
        <xdr:cNvSpPr txBox="1"/>
      </xdr:nvSpPr>
      <xdr:spPr>
        <a:xfrm>
          <a:off x="6350" y="523875"/>
          <a:ext cx="3691795" cy="46672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r>
            <a:rPr lang="en-GB" sz="1200" baseline="0">
              <a:solidFill>
                <a:srgbClr val="FFFFFF"/>
              </a:solidFill>
              <a:latin typeface="SwissReSans Light" panose="020B0504020202020204" pitchFamily="34" charset="0"/>
            </a:rPr>
            <a:t> </a:t>
          </a:r>
          <a:endParaRPr lang="en-GB" sz="1200">
            <a:solidFill>
              <a:srgbClr val="FFFFFF"/>
            </a:solidFill>
            <a:latin typeface="SwissReSans Light" panose="020B0504020202020204" pitchFamily="34" charset="0"/>
          </a:endParaRPr>
        </a:p>
        <a:p>
          <a:endParaRPr lang="en-GB" sz="1200" baseline="0">
            <a:solidFill>
              <a:srgbClr val="FFFFFF"/>
            </a:solidFill>
            <a:latin typeface="SwissReSans Light" panose="020B0504020202020204" pitchFamily="34" charset="0"/>
          </a:endParaRPr>
        </a:p>
      </xdr:txBody>
    </xdr:sp>
    <xdr:clientData/>
  </xdr:twoCellAnchor>
  <xdr:twoCellAnchor editAs="absolute">
    <xdr:from>
      <xdr:col>3</xdr:col>
      <xdr:colOff>140868</xdr:colOff>
      <xdr:row>0</xdr:row>
      <xdr:rowOff>735850</xdr:rowOff>
    </xdr:from>
    <xdr:to>
      <xdr:col>5</xdr:col>
      <xdr:colOff>1878304</xdr:colOff>
      <xdr:row>0</xdr:row>
      <xdr:rowOff>990600</xdr:rowOff>
    </xdr:to>
    <xdr:sp macro="" textlink="">
      <xdr:nvSpPr>
        <xdr:cNvPr id="6" name="txtHeader">
          <a:extLst>
            <a:ext uri="{FF2B5EF4-FFF2-40B4-BE49-F238E27FC236}">
              <a16:creationId xmlns:a16="http://schemas.microsoft.com/office/drawing/2014/main" id="{1E4E9D0E-0D53-47C9-9402-338E8C59FFA2}"/>
            </a:ext>
          </a:extLst>
        </xdr:cNvPr>
        <xdr:cNvSpPr txBox="1"/>
      </xdr:nvSpPr>
      <xdr:spPr>
        <a:xfrm>
          <a:off x="7269801" y="735850"/>
          <a:ext cx="3216685" cy="25475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Responsible investing</a:t>
          </a:r>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11322844" cy="1000125"/>
    <xdr:sp macro="" textlink="">
      <xdr:nvSpPr>
        <xdr:cNvPr id="7" name="shHeaderBackground">
          <a:extLst>
            <a:ext uri="{FF2B5EF4-FFF2-40B4-BE49-F238E27FC236}">
              <a16:creationId xmlns:a16="http://schemas.microsoft.com/office/drawing/2014/main" id="{40B5034B-A698-4F9E-9ED7-0DD77E247084}"/>
            </a:ext>
          </a:extLst>
        </xdr:cNvPr>
        <xdr:cNvSpPr/>
      </xdr:nvSpPr>
      <xdr:spPr>
        <a:xfrm>
          <a:off x="0" y="0"/>
          <a:ext cx="11322844"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209550</xdr:colOff>
      <xdr:row>0</xdr:row>
      <xdr:rowOff>164144</xdr:rowOff>
    </xdr:from>
    <xdr:to>
      <xdr:col>0</xdr:col>
      <xdr:colOff>1475250</xdr:colOff>
      <xdr:row>0</xdr:row>
      <xdr:rowOff>463794</xdr:rowOff>
    </xdr:to>
    <xdr:pic>
      <xdr:nvPicPr>
        <xdr:cNvPr id="3" name="shLogo">
          <a:extLst>
            <a:ext uri="{FF2B5EF4-FFF2-40B4-BE49-F238E27FC236}">
              <a16:creationId xmlns:a16="http://schemas.microsoft.com/office/drawing/2014/main" id="{44C70DCA-899C-4DF4-A218-0691A20C9C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33950" cy="299650"/>
        </a:xfrm>
        <a:prstGeom prst="rect">
          <a:avLst/>
        </a:prstGeom>
      </xdr:spPr>
    </xdr:pic>
    <xdr:clientData/>
  </xdr:twoCellAnchor>
  <xdr:twoCellAnchor editAs="absolute">
    <xdr:from>
      <xdr:col>0</xdr:col>
      <xdr:colOff>8614</xdr:colOff>
      <xdr:row>0</xdr:row>
      <xdr:rowOff>520704</xdr:rowOff>
    </xdr:from>
    <xdr:to>
      <xdr:col>1</xdr:col>
      <xdr:colOff>669921</xdr:colOff>
      <xdr:row>0</xdr:row>
      <xdr:rowOff>990600</xdr:rowOff>
    </xdr:to>
    <xdr:sp macro="" textlink="">
      <xdr:nvSpPr>
        <xdr:cNvPr id="4" name="txtHeader">
          <a:extLst>
            <a:ext uri="{FF2B5EF4-FFF2-40B4-BE49-F238E27FC236}">
              <a16:creationId xmlns:a16="http://schemas.microsoft.com/office/drawing/2014/main" id="{F5A68F1A-91F1-4199-9F61-B35B5AB10546}"/>
            </a:ext>
          </a:extLst>
        </xdr:cNvPr>
        <xdr:cNvSpPr txBox="1"/>
      </xdr:nvSpPr>
      <xdr:spPr>
        <a:xfrm>
          <a:off x="9525" y="520700"/>
          <a:ext cx="361632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5</xdr:col>
      <xdr:colOff>2122261</xdr:colOff>
      <xdr:row>0</xdr:row>
      <xdr:rowOff>435693</xdr:rowOff>
    </xdr:from>
    <xdr:to>
      <xdr:col>5</xdr:col>
      <xdr:colOff>5182732</xdr:colOff>
      <xdr:row>0</xdr:row>
      <xdr:rowOff>954881</xdr:rowOff>
    </xdr:to>
    <xdr:sp macro="" textlink="">
      <xdr:nvSpPr>
        <xdr:cNvPr id="5" name="txtHeader">
          <a:extLst>
            <a:ext uri="{FF2B5EF4-FFF2-40B4-BE49-F238E27FC236}">
              <a16:creationId xmlns:a16="http://schemas.microsoft.com/office/drawing/2014/main" id="{DED4CBFE-6EB8-44C2-B92A-9CC7E28F0973}"/>
            </a:ext>
          </a:extLst>
        </xdr:cNvPr>
        <xdr:cNvSpPr txBox="1"/>
      </xdr:nvSpPr>
      <xdr:spPr>
        <a:xfrm>
          <a:off x="8036606" y="438414"/>
          <a:ext cx="3189285" cy="516467"/>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Governance and compliance</a:t>
          </a:r>
        </a:p>
      </xdr:txBody>
    </xdr:sp>
    <xdr:clientData/>
  </xdr:twoCellAnchor>
</xdr:wsDr>
</file>

<file path=xl/drawings/drawing6.xml><?xml version="1.0" encoding="utf-8"?>
<xdr:wsDr xmlns:xdr="http://schemas.openxmlformats.org/drawingml/2006/spreadsheetDrawing" xmlns:a="http://schemas.openxmlformats.org/drawingml/2006/main">
  <xdr:absoluteAnchor>
    <xdr:pos x="0" y="19050"/>
    <xdr:ext cx="11340353" cy="1000125"/>
    <xdr:sp macro="" textlink="">
      <xdr:nvSpPr>
        <xdr:cNvPr id="2" name="shHeaderBackground">
          <a:extLst>
            <a:ext uri="{FF2B5EF4-FFF2-40B4-BE49-F238E27FC236}">
              <a16:creationId xmlns:a16="http://schemas.microsoft.com/office/drawing/2014/main" id="{B951B34C-4F05-403D-9B89-EC7455F9B4A1}"/>
            </a:ext>
          </a:extLst>
        </xdr:cNvPr>
        <xdr:cNvSpPr/>
      </xdr:nvSpPr>
      <xdr:spPr>
        <a:xfrm>
          <a:off x="0" y="19050"/>
          <a:ext cx="11340353"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206829</xdr:colOff>
      <xdr:row>0</xdr:row>
      <xdr:rowOff>159133</xdr:rowOff>
    </xdr:from>
    <xdr:to>
      <xdr:col>0</xdr:col>
      <xdr:colOff>1459248</xdr:colOff>
      <xdr:row>0</xdr:row>
      <xdr:rowOff>465136</xdr:rowOff>
    </xdr:to>
    <xdr:pic>
      <xdr:nvPicPr>
        <xdr:cNvPr id="3" name="shLogo">
          <a:extLst>
            <a:ext uri="{FF2B5EF4-FFF2-40B4-BE49-F238E27FC236}">
              <a16:creationId xmlns:a16="http://schemas.microsoft.com/office/drawing/2014/main" id="{C61FE1EC-2062-4D65-A04D-5BADDC7693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0973"/>
          <a:ext cx="1230775" cy="306000"/>
        </a:xfrm>
        <a:prstGeom prst="rect">
          <a:avLst/>
        </a:prstGeom>
      </xdr:spPr>
    </xdr:pic>
    <xdr:clientData/>
  </xdr:twoCellAnchor>
  <xdr:twoCellAnchor editAs="absolute">
    <xdr:from>
      <xdr:col>0</xdr:col>
      <xdr:colOff>7685</xdr:colOff>
      <xdr:row>0</xdr:row>
      <xdr:rowOff>521633</xdr:rowOff>
    </xdr:from>
    <xdr:to>
      <xdr:col>1</xdr:col>
      <xdr:colOff>447022</xdr:colOff>
      <xdr:row>0</xdr:row>
      <xdr:rowOff>993320</xdr:rowOff>
    </xdr:to>
    <xdr:sp macro="" textlink="">
      <xdr:nvSpPr>
        <xdr:cNvPr id="4" name="txtHeader">
          <a:extLst>
            <a:ext uri="{FF2B5EF4-FFF2-40B4-BE49-F238E27FC236}">
              <a16:creationId xmlns:a16="http://schemas.microsoft.com/office/drawing/2014/main" id="{570F4FE2-7763-428F-82B7-8A4662BA6710}"/>
            </a:ext>
          </a:extLst>
        </xdr:cNvPr>
        <xdr:cNvSpPr txBox="1"/>
      </xdr:nvSpPr>
      <xdr:spPr>
        <a:xfrm>
          <a:off x="9525" y="520700"/>
          <a:ext cx="359727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6</xdr:col>
      <xdr:colOff>450418</xdr:colOff>
      <xdr:row>0</xdr:row>
      <xdr:rowOff>697221</xdr:rowOff>
    </xdr:from>
    <xdr:to>
      <xdr:col>6</xdr:col>
      <xdr:colOff>3941996</xdr:colOff>
      <xdr:row>0</xdr:row>
      <xdr:rowOff>964216</xdr:rowOff>
    </xdr:to>
    <xdr:sp macro="" textlink="">
      <xdr:nvSpPr>
        <xdr:cNvPr id="5" name="txtHeader">
          <a:extLst>
            <a:ext uri="{FF2B5EF4-FFF2-40B4-BE49-F238E27FC236}">
              <a16:creationId xmlns:a16="http://schemas.microsoft.com/office/drawing/2014/main" id="{B0634CC5-F85D-481B-9A16-714607D2099D}"/>
            </a:ext>
          </a:extLst>
        </xdr:cNvPr>
        <xdr:cNvSpPr txBox="1"/>
      </xdr:nvSpPr>
      <xdr:spPr>
        <a:xfrm>
          <a:off x="7682619" y="692707"/>
          <a:ext cx="3511097" cy="26427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Sustainable operations</a:t>
          </a:r>
        </a:p>
      </xdr:txBody>
    </xdr:sp>
    <xdr:clientData/>
  </xdr:twoCellAnchor>
</xdr:wsDr>
</file>

<file path=xl/drawings/drawing7.xml><?xml version="1.0" encoding="utf-8"?>
<xdr:wsDr xmlns:xdr="http://schemas.openxmlformats.org/drawingml/2006/spreadsheetDrawing" xmlns:a="http://schemas.openxmlformats.org/drawingml/2006/main">
  <xdr:absoluteAnchor>
    <xdr:pos x="0" y="19050"/>
    <xdr:ext cx="11277600" cy="1000125"/>
    <xdr:sp macro="" textlink="">
      <xdr:nvSpPr>
        <xdr:cNvPr id="2" name="shHeaderBackground">
          <a:extLst>
            <a:ext uri="{FF2B5EF4-FFF2-40B4-BE49-F238E27FC236}">
              <a16:creationId xmlns:a16="http://schemas.microsoft.com/office/drawing/2014/main" id="{D9E8F48F-6387-4364-AD67-D5B7976741E6}"/>
            </a:ext>
          </a:extLst>
        </xdr:cNvPr>
        <xdr:cNvSpPr/>
      </xdr:nvSpPr>
      <xdr:spPr>
        <a:xfrm>
          <a:off x="0" y="19050"/>
          <a:ext cx="11277600"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206829</xdr:colOff>
      <xdr:row>0</xdr:row>
      <xdr:rowOff>159577</xdr:rowOff>
    </xdr:from>
    <xdr:to>
      <xdr:col>0</xdr:col>
      <xdr:colOff>1458785</xdr:colOff>
      <xdr:row>0</xdr:row>
      <xdr:rowOff>465580</xdr:rowOff>
    </xdr:to>
    <xdr:pic>
      <xdr:nvPicPr>
        <xdr:cNvPr id="3" name="shLogo">
          <a:extLst>
            <a:ext uri="{FF2B5EF4-FFF2-40B4-BE49-F238E27FC236}">
              <a16:creationId xmlns:a16="http://schemas.microsoft.com/office/drawing/2014/main" id="{CCC944DA-B16D-4B86-9953-5EC3B3FDB9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829" y="162308"/>
          <a:ext cx="1249244" cy="306003"/>
        </a:xfrm>
        <a:prstGeom prst="rect">
          <a:avLst/>
        </a:prstGeom>
      </xdr:spPr>
    </xdr:pic>
    <xdr:clientData/>
  </xdr:twoCellAnchor>
  <xdr:twoCellAnchor editAs="absolute">
    <xdr:from>
      <xdr:col>0</xdr:col>
      <xdr:colOff>8129</xdr:colOff>
      <xdr:row>0</xdr:row>
      <xdr:rowOff>522096</xdr:rowOff>
    </xdr:from>
    <xdr:to>
      <xdr:col>1</xdr:col>
      <xdr:colOff>667317</xdr:colOff>
      <xdr:row>0</xdr:row>
      <xdr:rowOff>993320</xdr:rowOff>
    </xdr:to>
    <xdr:sp macro="" textlink="">
      <xdr:nvSpPr>
        <xdr:cNvPr id="4" name="txtHeader">
          <a:extLst>
            <a:ext uri="{FF2B5EF4-FFF2-40B4-BE49-F238E27FC236}">
              <a16:creationId xmlns:a16="http://schemas.microsoft.com/office/drawing/2014/main" id="{7B901D7F-6B71-42D2-9D96-426EFC7F6BF7}"/>
            </a:ext>
          </a:extLst>
        </xdr:cNvPr>
        <xdr:cNvSpPr txBox="1"/>
      </xdr:nvSpPr>
      <xdr:spPr>
        <a:xfrm>
          <a:off x="10860" y="524808"/>
          <a:ext cx="3649262" cy="468512"/>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3</xdr:col>
      <xdr:colOff>545024</xdr:colOff>
      <xdr:row>0</xdr:row>
      <xdr:rowOff>696758</xdr:rowOff>
    </xdr:from>
    <xdr:to>
      <xdr:col>3</xdr:col>
      <xdr:colOff>4031615</xdr:colOff>
      <xdr:row>0</xdr:row>
      <xdr:rowOff>963753</xdr:rowOff>
    </xdr:to>
    <xdr:sp macro="" textlink="">
      <xdr:nvSpPr>
        <xdr:cNvPr id="5" name="txtHeader">
          <a:extLst>
            <a:ext uri="{FF2B5EF4-FFF2-40B4-BE49-F238E27FC236}">
              <a16:creationId xmlns:a16="http://schemas.microsoft.com/office/drawing/2014/main" id="{8D174B01-2D9A-4DDF-B832-B26F1827F11F}"/>
            </a:ext>
          </a:extLst>
        </xdr:cNvPr>
        <xdr:cNvSpPr txBox="1"/>
      </xdr:nvSpPr>
      <xdr:spPr>
        <a:xfrm>
          <a:off x="7676718" y="694046"/>
          <a:ext cx="3494753" cy="26699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Sustainable operations</a:t>
          </a:r>
        </a:p>
      </xdr:txBody>
    </xdr:sp>
    <xdr:clientData/>
  </xdr:twoCellAnchor>
</xdr:wsDr>
</file>

<file path=xl/drawings/drawing8.xml><?xml version="1.0" encoding="utf-8"?>
<xdr:wsDr xmlns:xdr="http://schemas.openxmlformats.org/drawingml/2006/spreadsheetDrawing" xmlns:a="http://schemas.openxmlformats.org/drawingml/2006/main">
  <xdr:absoluteAnchor>
    <xdr:pos x="0" y="19050"/>
    <xdr:ext cx="11340353" cy="1000125"/>
    <xdr:sp macro="" textlink="">
      <xdr:nvSpPr>
        <xdr:cNvPr id="2" name="shHeaderBackground">
          <a:extLst>
            <a:ext uri="{FF2B5EF4-FFF2-40B4-BE49-F238E27FC236}">
              <a16:creationId xmlns:a16="http://schemas.microsoft.com/office/drawing/2014/main" id="{12465397-156B-4DE1-80DB-D22EAA66DEAA}"/>
            </a:ext>
          </a:extLst>
        </xdr:cNvPr>
        <xdr:cNvSpPr/>
      </xdr:nvSpPr>
      <xdr:spPr>
        <a:xfrm>
          <a:off x="0" y="19050"/>
          <a:ext cx="11340353"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206829</xdr:colOff>
      <xdr:row>0</xdr:row>
      <xdr:rowOff>162752</xdr:rowOff>
    </xdr:from>
    <xdr:to>
      <xdr:col>0</xdr:col>
      <xdr:colOff>1455610</xdr:colOff>
      <xdr:row>0</xdr:row>
      <xdr:rowOff>468755</xdr:rowOff>
    </xdr:to>
    <xdr:pic>
      <xdr:nvPicPr>
        <xdr:cNvPr id="3" name="shLogo">
          <a:extLst>
            <a:ext uri="{FF2B5EF4-FFF2-40B4-BE49-F238E27FC236}">
              <a16:creationId xmlns:a16="http://schemas.microsoft.com/office/drawing/2014/main" id="{A20A930B-4360-473B-80ED-B0C8AC1E478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829" y="162752"/>
          <a:ext cx="1248781" cy="306003"/>
        </a:xfrm>
        <a:prstGeom prst="rect">
          <a:avLst/>
        </a:prstGeom>
      </xdr:spPr>
    </xdr:pic>
    <xdr:clientData/>
  </xdr:twoCellAnchor>
  <xdr:twoCellAnchor editAs="absolute">
    <xdr:from>
      <xdr:col>0</xdr:col>
      <xdr:colOff>11304</xdr:colOff>
      <xdr:row>0</xdr:row>
      <xdr:rowOff>525271</xdr:rowOff>
    </xdr:from>
    <xdr:to>
      <xdr:col>1</xdr:col>
      <xdr:colOff>667317</xdr:colOff>
      <xdr:row>0</xdr:row>
      <xdr:rowOff>993320</xdr:rowOff>
    </xdr:to>
    <xdr:sp macro="" textlink="">
      <xdr:nvSpPr>
        <xdr:cNvPr id="4" name="txtHeader">
          <a:extLst>
            <a:ext uri="{FF2B5EF4-FFF2-40B4-BE49-F238E27FC236}">
              <a16:creationId xmlns:a16="http://schemas.microsoft.com/office/drawing/2014/main" id="{087EE203-CAEA-40D7-8D1A-B3F4E464ED7E}"/>
            </a:ext>
          </a:extLst>
        </xdr:cNvPr>
        <xdr:cNvSpPr txBox="1"/>
      </xdr:nvSpPr>
      <xdr:spPr>
        <a:xfrm>
          <a:off x="11304" y="525271"/>
          <a:ext cx="3694488" cy="468049"/>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5</xdr:col>
      <xdr:colOff>1646749</xdr:colOff>
      <xdr:row>0</xdr:row>
      <xdr:rowOff>693583</xdr:rowOff>
    </xdr:from>
    <xdr:to>
      <xdr:col>5</xdr:col>
      <xdr:colOff>4418965</xdr:colOff>
      <xdr:row>0</xdr:row>
      <xdr:rowOff>960578</xdr:rowOff>
    </xdr:to>
    <xdr:sp macro="" textlink="">
      <xdr:nvSpPr>
        <xdr:cNvPr id="5" name="txtHeader">
          <a:extLst>
            <a:ext uri="{FF2B5EF4-FFF2-40B4-BE49-F238E27FC236}">
              <a16:creationId xmlns:a16="http://schemas.microsoft.com/office/drawing/2014/main" id="{2D32B4F9-E1FD-47B7-841F-E9D0E4EF4E8D}"/>
            </a:ext>
          </a:extLst>
        </xdr:cNvPr>
        <xdr:cNvSpPr txBox="1"/>
      </xdr:nvSpPr>
      <xdr:spPr>
        <a:xfrm>
          <a:off x="7784024" y="693583"/>
          <a:ext cx="3486591" cy="266995"/>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Sustainable operations</a:t>
          </a:r>
        </a:p>
      </xdr:txBody>
    </xdr:sp>
    <xdr:clientData/>
  </xdr:twoCellAnchor>
</xdr:wsDr>
</file>

<file path=xl/drawings/drawing9.xml><?xml version="1.0" encoding="utf-8"?>
<xdr:wsDr xmlns:xdr="http://schemas.openxmlformats.org/drawingml/2006/spreadsheetDrawing" xmlns:a="http://schemas.openxmlformats.org/drawingml/2006/main">
  <xdr:absoluteAnchor>
    <xdr:pos x="0" y="6350"/>
    <xdr:ext cx="11348357" cy="1000125"/>
    <xdr:sp macro="" textlink="">
      <xdr:nvSpPr>
        <xdr:cNvPr id="6" name="shHeaderBackground">
          <a:extLst>
            <a:ext uri="{FF2B5EF4-FFF2-40B4-BE49-F238E27FC236}">
              <a16:creationId xmlns:a16="http://schemas.microsoft.com/office/drawing/2014/main" id="{34278DAD-5B5D-43B4-9BD5-1EA7992CE939}"/>
            </a:ext>
          </a:extLst>
        </xdr:cNvPr>
        <xdr:cNvSpPr/>
      </xdr:nvSpPr>
      <xdr:spPr>
        <a:xfrm>
          <a:off x="0" y="6350"/>
          <a:ext cx="11348357" cy="1000125"/>
        </a:xfrm>
        <a:prstGeom prst="rect">
          <a:avLst/>
        </a:prstGeom>
        <a:solidFill>
          <a:srgbClr val="627D77"/>
        </a:solidFill>
        <a:ln>
          <a:solidFill>
            <a:srgbClr val="627D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absoluteAnchor>
  <xdr:twoCellAnchor editAs="absolute">
    <xdr:from>
      <xdr:col>0</xdr:col>
      <xdr:colOff>206829</xdr:colOff>
      <xdr:row>0</xdr:row>
      <xdr:rowOff>159597</xdr:rowOff>
    </xdr:from>
    <xdr:to>
      <xdr:col>0</xdr:col>
      <xdr:colOff>1478425</xdr:colOff>
      <xdr:row>0</xdr:row>
      <xdr:rowOff>465597</xdr:rowOff>
    </xdr:to>
    <xdr:pic>
      <xdr:nvPicPr>
        <xdr:cNvPr id="3" name="shLogo">
          <a:extLst>
            <a:ext uri="{FF2B5EF4-FFF2-40B4-BE49-F238E27FC236}">
              <a16:creationId xmlns:a16="http://schemas.microsoft.com/office/drawing/2014/main" id="{E2C630D8-69F5-4B6F-9922-C8A197B0FB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4148"/>
          <a:ext cx="1233950" cy="299650"/>
        </a:xfrm>
        <a:prstGeom prst="rect">
          <a:avLst/>
        </a:prstGeom>
      </xdr:spPr>
    </xdr:pic>
    <xdr:clientData/>
  </xdr:twoCellAnchor>
  <xdr:twoCellAnchor editAs="absolute">
    <xdr:from>
      <xdr:col>0</xdr:col>
      <xdr:colOff>10417</xdr:colOff>
      <xdr:row>0</xdr:row>
      <xdr:rowOff>525251</xdr:rowOff>
    </xdr:from>
    <xdr:to>
      <xdr:col>1</xdr:col>
      <xdr:colOff>674899</xdr:colOff>
      <xdr:row>0</xdr:row>
      <xdr:rowOff>990600</xdr:rowOff>
    </xdr:to>
    <xdr:sp macro="" textlink="">
      <xdr:nvSpPr>
        <xdr:cNvPr id="4" name="txtHeader">
          <a:extLst>
            <a:ext uri="{FF2B5EF4-FFF2-40B4-BE49-F238E27FC236}">
              <a16:creationId xmlns:a16="http://schemas.microsoft.com/office/drawing/2014/main" id="{16AA833A-4952-4E23-B7CB-BF8B9D1F0300}"/>
            </a:ext>
          </a:extLst>
        </xdr:cNvPr>
        <xdr:cNvSpPr txBox="1"/>
      </xdr:nvSpPr>
      <xdr:spPr>
        <a:xfrm>
          <a:off x="9525" y="520700"/>
          <a:ext cx="3616325" cy="469900"/>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a:solidFill>
                <a:srgbClr val="FFFFFF"/>
              </a:solidFill>
              <a:latin typeface="SwissReSans Light" panose="020B0504020202020204" pitchFamily="34" charset="0"/>
            </a:rPr>
            <a:t>Sustainability and TCFD Report 2022 Data</a:t>
          </a:r>
        </a:p>
      </xdr:txBody>
    </xdr:sp>
    <xdr:clientData/>
  </xdr:twoCellAnchor>
  <xdr:twoCellAnchor editAs="absolute">
    <xdr:from>
      <xdr:col>5</xdr:col>
      <xdr:colOff>601611</xdr:colOff>
      <xdr:row>0</xdr:row>
      <xdr:rowOff>706820</xdr:rowOff>
    </xdr:from>
    <xdr:to>
      <xdr:col>5</xdr:col>
      <xdr:colOff>4828155</xdr:colOff>
      <xdr:row>0</xdr:row>
      <xdr:rowOff>960196</xdr:rowOff>
    </xdr:to>
    <xdr:sp macro="" textlink="">
      <xdr:nvSpPr>
        <xdr:cNvPr id="5" name="txtHeader">
          <a:extLst>
            <a:ext uri="{FF2B5EF4-FFF2-40B4-BE49-F238E27FC236}">
              <a16:creationId xmlns:a16="http://schemas.microsoft.com/office/drawing/2014/main" id="{F20E05D3-D5F2-4D12-96CD-EAA1A17DE4F1}"/>
            </a:ext>
          </a:extLst>
        </xdr:cNvPr>
        <xdr:cNvSpPr txBox="1"/>
      </xdr:nvSpPr>
      <xdr:spPr>
        <a:xfrm>
          <a:off x="6858001" y="704099"/>
          <a:ext cx="4298194" cy="257472"/>
        </a:xfrm>
        <a:prstGeom prst="rect">
          <a:avLst/>
        </a:prstGeom>
        <a:solidFill>
          <a:srgbClr val="627D77"/>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b"/>
        <a:lstStyle/>
        <a:p>
          <a:pPr algn="r"/>
          <a:r>
            <a:rPr lang="en-GB" sz="1200" baseline="0">
              <a:solidFill>
                <a:srgbClr val="FFFFFF"/>
              </a:solidFill>
              <a:latin typeface="SwissReSans Light" panose="020B0504020202020204" pitchFamily="34" charset="0"/>
            </a:rPr>
            <a:t>Our people</a:t>
          </a:r>
        </a:p>
      </xdr:txBody>
    </xdr:sp>
    <xdr:clientData/>
  </xdr:twoCellAnchor>
</xdr:wsDr>
</file>

<file path=xl/theme/theme1.xml><?xml version="1.0" encoding="utf-8"?>
<a:theme xmlns:a="http://schemas.openxmlformats.org/drawingml/2006/main" name="Office Theme">
  <a:themeElements>
    <a:clrScheme name="SR - Green">
      <a:dk1>
        <a:srgbClr val="283E36"/>
      </a:dk1>
      <a:lt1>
        <a:sysClr val="window" lastClr="FFFFFF"/>
      </a:lt1>
      <a:dk2>
        <a:srgbClr val="006E73"/>
      </a:dk2>
      <a:lt2>
        <a:srgbClr val="73E1A5"/>
      </a:lt2>
      <a:accent1>
        <a:srgbClr val="006E73"/>
      </a:accent1>
      <a:accent2>
        <a:srgbClr val="00AA91"/>
      </a:accent2>
      <a:accent3>
        <a:srgbClr val="3C4150"/>
      </a:accent3>
      <a:accent4>
        <a:srgbClr val="AFB4B9"/>
      </a:accent4>
      <a:accent5>
        <a:srgbClr val="1455B4"/>
      </a:accent5>
      <a:accent6>
        <a:srgbClr val="418CE1"/>
      </a:accent6>
      <a:hlink>
        <a:srgbClr val="1455B4"/>
      </a:hlink>
      <a:folHlink>
        <a:srgbClr val="9B14B4"/>
      </a:folHlink>
    </a:clrScheme>
    <a:fontScheme name="Swiss Re">
      <a:majorFont>
        <a:latin typeface="SwissReSans Light"/>
        <a:ea typeface=""/>
        <a:cs typeface=""/>
      </a:majorFont>
      <a:minorFont>
        <a:latin typeface="SwissRe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C821-6B9A-4DB9-A2B6-94E4924BC194}">
  <sheetPr>
    <pageSetUpPr fitToPage="1"/>
  </sheetPr>
  <dimension ref="A1:O39"/>
  <sheetViews>
    <sheetView showGridLines="0" tabSelected="1" zoomScale="85" zoomScaleNormal="85" workbookViewId="0"/>
  </sheetViews>
  <sheetFormatPr defaultColWidth="9.15234375" defaultRowHeight="12.5" x14ac:dyDescent="0.25"/>
  <cols>
    <col min="1" max="1" width="7.3046875" style="99" customWidth="1"/>
    <col min="2" max="2" width="45" style="99" bestFit="1" customWidth="1"/>
    <col min="3" max="14" width="8.84375" style="99" customWidth="1"/>
    <col min="15" max="16384" width="9.15234375" style="99"/>
  </cols>
  <sheetData>
    <row r="1" spans="1:15" s="98" customFormat="1" ht="69.75" customHeight="1" x14ac:dyDescent="0.25"/>
    <row r="2" spans="1:15" s="98" customFormat="1" ht="12.75" customHeight="1" x14ac:dyDescent="0.25"/>
    <row r="3" spans="1:15" ht="1.5" customHeight="1" x14ac:dyDescent="0.25">
      <c r="A3" s="112"/>
      <c r="B3" s="112"/>
      <c r="C3" s="112"/>
      <c r="D3" s="112"/>
      <c r="E3" s="112"/>
      <c r="F3" s="112"/>
      <c r="G3" s="112"/>
      <c r="H3" s="112"/>
      <c r="I3" s="112"/>
      <c r="J3" s="112"/>
      <c r="K3" s="112"/>
      <c r="L3" s="112"/>
      <c r="M3" s="112"/>
      <c r="N3" s="112"/>
      <c r="O3" s="112"/>
    </row>
    <row r="4" spans="1:15" x14ac:dyDescent="0.25">
      <c r="A4" s="112"/>
      <c r="B4" s="112"/>
      <c r="C4" s="112"/>
      <c r="D4" s="112"/>
      <c r="E4" s="112"/>
      <c r="F4" s="112"/>
      <c r="G4" s="112"/>
      <c r="H4" s="112"/>
      <c r="I4" s="112"/>
      <c r="J4" s="112"/>
      <c r="K4" s="112"/>
      <c r="L4" s="112"/>
      <c r="M4" s="112"/>
      <c r="N4" s="112"/>
      <c r="O4" s="112"/>
    </row>
    <row r="5" spans="1:15" x14ac:dyDescent="0.25">
      <c r="A5" s="112"/>
      <c r="B5" s="112"/>
      <c r="C5" s="112"/>
      <c r="D5" s="112"/>
      <c r="E5" s="112"/>
      <c r="F5" s="112"/>
      <c r="G5" s="112"/>
      <c r="H5" s="112"/>
      <c r="I5" s="112"/>
      <c r="J5" s="112"/>
      <c r="K5" s="112"/>
      <c r="L5" s="112"/>
      <c r="M5" s="112"/>
      <c r="N5" s="112"/>
      <c r="O5" s="112"/>
    </row>
    <row r="6" spans="1:15" x14ac:dyDescent="0.25">
      <c r="A6" s="112"/>
      <c r="B6" s="112"/>
      <c r="C6" s="112"/>
      <c r="D6" s="112"/>
      <c r="E6" s="112"/>
      <c r="F6" s="112"/>
      <c r="G6" s="112"/>
      <c r="H6" s="112"/>
      <c r="I6" s="112"/>
      <c r="J6" s="112"/>
      <c r="K6" s="112"/>
      <c r="L6" s="112"/>
      <c r="M6" s="112"/>
      <c r="N6" s="112"/>
      <c r="O6" s="112"/>
    </row>
    <row r="7" spans="1:15" x14ac:dyDescent="0.25">
      <c r="A7" s="112"/>
      <c r="B7" s="112"/>
      <c r="C7" s="112"/>
      <c r="D7" s="112"/>
      <c r="E7" s="112"/>
      <c r="F7" s="112"/>
      <c r="G7" s="112"/>
      <c r="H7" s="112"/>
      <c r="I7" s="112"/>
      <c r="J7" s="112"/>
      <c r="K7" s="112"/>
      <c r="L7" s="112"/>
      <c r="M7" s="112"/>
      <c r="N7" s="112"/>
      <c r="O7" s="112"/>
    </row>
    <row r="8" spans="1:15" x14ac:dyDescent="0.25">
      <c r="A8" s="112"/>
      <c r="B8" s="112"/>
      <c r="C8" s="112"/>
      <c r="D8" s="112"/>
      <c r="E8" s="112"/>
      <c r="F8" s="112"/>
      <c r="G8" s="112"/>
      <c r="H8" s="112"/>
      <c r="I8" s="112"/>
      <c r="J8" s="112"/>
      <c r="K8" s="112"/>
      <c r="L8" s="112"/>
      <c r="M8" s="112"/>
      <c r="N8" s="112"/>
      <c r="O8" s="112"/>
    </row>
    <row r="9" spans="1:15" x14ac:dyDescent="0.25">
      <c r="A9" s="112"/>
      <c r="B9" s="112"/>
      <c r="C9" s="112"/>
      <c r="D9" s="112"/>
      <c r="E9" s="112"/>
      <c r="F9" s="112"/>
      <c r="G9" s="112"/>
      <c r="H9" s="112"/>
      <c r="I9" s="112"/>
      <c r="J9" s="112"/>
      <c r="K9" s="112"/>
      <c r="L9" s="112"/>
      <c r="M9" s="112"/>
      <c r="N9" s="112"/>
      <c r="O9" s="112"/>
    </row>
    <row r="10" spans="1:15" x14ac:dyDescent="0.25">
      <c r="A10" s="112"/>
      <c r="B10" s="112"/>
      <c r="C10" s="112"/>
      <c r="D10" s="112"/>
      <c r="E10" s="112"/>
      <c r="F10" s="112"/>
      <c r="G10" s="112"/>
      <c r="H10" s="112"/>
      <c r="I10" s="112"/>
      <c r="J10" s="112"/>
      <c r="K10" s="112"/>
      <c r="L10" s="112"/>
      <c r="M10" s="112"/>
      <c r="N10" s="112"/>
      <c r="O10" s="112"/>
    </row>
    <row r="11" spans="1:15" ht="13.5" x14ac:dyDescent="0.25">
      <c r="A11" s="113"/>
      <c r="B11" s="112"/>
      <c r="C11" s="114"/>
      <c r="D11" s="114"/>
      <c r="E11" s="114"/>
      <c r="F11" s="114"/>
      <c r="G11" s="112"/>
      <c r="H11" s="112"/>
      <c r="I11" s="112"/>
      <c r="J11" s="112"/>
      <c r="K11" s="112"/>
      <c r="L11" s="112"/>
      <c r="M11" s="112"/>
      <c r="N11" s="112"/>
      <c r="O11" s="112"/>
    </row>
    <row r="12" spans="1:15" ht="13.5" x14ac:dyDescent="0.25">
      <c r="A12" s="113"/>
      <c r="B12" s="112"/>
      <c r="C12" s="115"/>
      <c r="D12" s="115"/>
      <c r="E12" s="115"/>
      <c r="F12" s="114"/>
      <c r="G12" s="112"/>
      <c r="H12" s="112"/>
      <c r="I12" s="112"/>
      <c r="J12" s="112"/>
      <c r="K12" s="112"/>
      <c r="L12" s="112"/>
      <c r="M12" s="112"/>
      <c r="N12" s="112"/>
      <c r="O12" s="112"/>
    </row>
    <row r="13" spans="1:15" ht="13.5" x14ac:dyDescent="0.25">
      <c r="A13" s="113"/>
      <c r="B13" s="112"/>
      <c r="C13" s="115"/>
      <c r="D13" s="115"/>
      <c r="E13" s="115"/>
      <c r="F13" s="114"/>
      <c r="G13" s="112"/>
      <c r="H13" s="112"/>
      <c r="I13" s="112"/>
      <c r="J13" s="112"/>
      <c r="K13" s="112"/>
      <c r="L13" s="112"/>
      <c r="M13" s="112"/>
      <c r="N13" s="112"/>
      <c r="O13" s="112"/>
    </row>
    <row r="14" spans="1:15" ht="17.5" x14ac:dyDescent="0.35">
      <c r="A14" s="113"/>
      <c r="B14" s="116"/>
      <c r="C14" s="117"/>
      <c r="D14" s="115"/>
      <c r="E14" s="115"/>
      <c r="F14" s="114"/>
      <c r="G14" s="112"/>
      <c r="H14" s="112"/>
      <c r="I14" s="112"/>
      <c r="J14" s="112"/>
      <c r="K14" s="112"/>
      <c r="L14" s="112"/>
      <c r="M14" s="112"/>
      <c r="N14" s="112"/>
      <c r="O14" s="112"/>
    </row>
    <row r="15" spans="1:15" ht="17.5" x14ac:dyDescent="0.35">
      <c r="A15" s="113"/>
      <c r="C15" s="117"/>
      <c r="D15" s="115"/>
      <c r="E15" s="115"/>
      <c r="F15" s="114"/>
      <c r="G15" s="112"/>
      <c r="H15" s="112"/>
      <c r="I15" s="112"/>
      <c r="J15" s="112"/>
      <c r="K15" s="112"/>
      <c r="L15" s="112"/>
      <c r="M15" s="112"/>
      <c r="N15" s="112"/>
      <c r="O15" s="112"/>
    </row>
    <row r="16" spans="1:15" ht="17.5" x14ac:dyDescent="0.35">
      <c r="A16" s="113"/>
      <c r="B16" s="118" t="s">
        <v>0</v>
      </c>
      <c r="C16" s="117"/>
      <c r="D16" s="115"/>
      <c r="E16" s="115"/>
      <c r="F16" s="114"/>
      <c r="G16" s="112"/>
      <c r="H16" s="112"/>
      <c r="I16" s="112"/>
      <c r="J16" s="112"/>
      <c r="K16" s="112"/>
      <c r="L16" s="112"/>
      <c r="M16" s="112"/>
      <c r="N16" s="112"/>
      <c r="O16" s="112"/>
    </row>
    <row r="17" spans="1:15" ht="17.5" x14ac:dyDescent="0.35">
      <c r="A17" s="113"/>
      <c r="B17" s="118" t="s">
        <v>1</v>
      </c>
      <c r="C17" s="117"/>
      <c r="D17" s="115"/>
      <c r="E17" s="115"/>
      <c r="F17" s="114"/>
      <c r="G17" s="112"/>
      <c r="H17" s="112"/>
      <c r="I17" s="112"/>
      <c r="J17" s="112"/>
      <c r="K17" s="112"/>
      <c r="L17" s="112"/>
      <c r="M17" s="112"/>
      <c r="N17" s="112"/>
      <c r="O17" s="112"/>
    </row>
    <row r="18" spans="1:15" ht="17.5" x14ac:dyDescent="0.35">
      <c r="A18" s="113"/>
      <c r="B18" s="118" t="s">
        <v>2</v>
      </c>
      <c r="C18" s="119"/>
      <c r="D18" s="115"/>
      <c r="E18" s="115"/>
      <c r="F18" s="114"/>
      <c r="G18" s="112"/>
      <c r="H18" s="112"/>
      <c r="I18" s="112"/>
      <c r="J18" s="112"/>
      <c r="K18" s="112"/>
      <c r="L18" s="112"/>
      <c r="M18" s="112"/>
      <c r="N18" s="112"/>
      <c r="O18" s="112"/>
    </row>
    <row r="19" spans="1:15" ht="17.5" x14ac:dyDescent="0.35">
      <c r="A19" s="113"/>
      <c r="B19" s="118" t="s">
        <v>3</v>
      </c>
      <c r="C19" s="120"/>
      <c r="D19" s="115"/>
      <c r="E19" s="115"/>
      <c r="F19" s="114"/>
      <c r="G19" s="112"/>
      <c r="H19" s="112"/>
      <c r="I19" s="112"/>
      <c r="J19" s="112"/>
      <c r="K19" s="112"/>
      <c r="L19" s="112"/>
      <c r="M19" s="112"/>
      <c r="N19" s="112"/>
      <c r="O19" s="112"/>
    </row>
    <row r="20" spans="1:15" ht="17.5" x14ac:dyDescent="0.35">
      <c r="A20" s="113"/>
      <c r="B20" s="118" t="s">
        <v>4</v>
      </c>
      <c r="C20" s="120"/>
      <c r="D20" s="115"/>
      <c r="E20" s="115"/>
      <c r="F20" s="114"/>
      <c r="G20" s="112"/>
      <c r="H20" s="112"/>
      <c r="I20" s="112"/>
      <c r="J20" s="112"/>
      <c r="K20" s="112"/>
      <c r="L20" s="112"/>
      <c r="M20" s="112"/>
      <c r="N20" s="112"/>
      <c r="O20" s="112"/>
    </row>
    <row r="21" spans="1:15" ht="17.5" x14ac:dyDescent="0.35">
      <c r="A21" s="113"/>
      <c r="B21" s="118" t="s">
        <v>5</v>
      </c>
      <c r="C21" s="120"/>
      <c r="D21" s="115"/>
      <c r="E21" s="115"/>
      <c r="F21" s="114"/>
      <c r="G21" s="112"/>
      <c r="H21" s="112"/>
      <c r="I21" s="112"/>
      <c r="J21" s="112"/>
      <c r="K21" s="112"/>
      <c r="L21" s="112"/>
      <c r="M21" s="112"/>
      <c r="N21" s="112"/>
      <c r="O21" s="112"/>
    </row>
    <row r="22" spans="1:15" ht="17.5" x14ac:dyDescent="0.35">
      <c r="A22" s="113"/>
      <c r="B22" s="118" t="s">
        <v>6</v>
      </c>
      <c r="C22" s="120"/>
      <c r="D22" s="115"/>
      <c r="E22" s="115"/>
      <c r="F22" s="114"/>
      <c r="G22" s="112"/>
      <c r="H22" s="112"/>
      <c r="I22" s="112"/>
      <c r="J22" s="112"/>
      <c r="K22" s="112"/>
      <c r="L22" s="112"/>
      <c r="M22" s="112"/>
      <c r="N22" s="112"/>
      <c r="O22" s="112"/>
    </row>
    <row r="23" spans="1:15" ht="17.5" x14ac:dyDescent="0.35">
      <c r="A23" s="113"/>
      <c r="B23" s="118" t="s">
        <v>7</v>
      </c>
      <c r="C23" s="120"/>
      <c r="D23" s="17"/>
      <c r="E23" s="17"/>
      <c r="F23" s="113"/>
      <c r="G23" s="112"/>
      <c r="H23" s="112"/>
      <c r="I23" s="112"/>
      <c r="J23" s="112"/>
      <c r="K23" s="112"/>
      <c r="L23" s="112"/>
      <c r="M23" s="112"/>
      <c r="N23" s="112"/>
      <c r="O23" s="112"/>
    </row>
    <row r="24" spans="1:15" ht="17.5" x14ac:dyDescent="0.35">
      <c r="A24" s="112"/>
      <c r="B24" s="118" t="str">
        <f>HYPERLINK("#TCFD!A2","Climate-related Financial Disclosures (TCFD)")</f>
        <v>Climate-related Financial Disclosures (TCFD)</v>
      </c>
      <c r="C24" s="120"/>
      <c r="D24" s="112"/>
      <c r="E24" s="112"/>
      <c r="F24" s="112"/>
      <c r="G24" s="112"/>
      <c r="H24" s="112"/>
      <c r="I24" s="112"/>
      <c r="J24" s="112"/>
      <c r="K24" s="112"/>
      <c r="L24" s="112"/>
      <c r="M24" s="112"/>
      <c r="N24" s="112"/>
      <c r="O24" s="112"/>
    </row>
    <row r="25" spans="1:15" x14ac:dyDescent="0.25">
      <c r="A25" s="112"/>
      <c r="B25" s="112"/>
      <c r="C25" s="112"/>
      <c r="D25" s="112"/>
      <c r="E25" s="112"/>
      <c r="F25" s="112"/>
      <c r="G25" s="112"/>
      <c r="H25" s="112"/>
      <c r="I25" s="112"/>
      <c r="J25" s="112"/>
      <c r="K25" s="112"/>
      <c r="L25" s="112"/>
      <c r="M25" s="112"/>
      <c r="N25" s="112"/>
      <c r="O25" s="112"/>
    </row>
    <row r="26" spans="1:15" x14ac:dyDescent="0.25">
      <c r="A26" s="112"/>
      <c r="B26" s="112"/>
      <c r="C26" s="112"/>
      <c r="D26" s="112"/>
      <c r="E26" s="112"/>
      <c r="F26" s="112"/>
      <c r="G26" s="112"/>
      <c r="H26" s="112"/>
      <c r="I26" s="112"/>
      <c r="J26" s="112"/>
      <c r="K26" s="112"/>
      <c r="L26" s="112"/>
      <c r="M26" s="112"/>
      <c r="N26" s="112"/>
      <c r="O26" s="112"/>
    </row>
    <row r="27" spans="1:15" ht="13.5" x14ac:dyDescent="0.25">
      <c r="A27" s="112"/>
      <c r="B27" s="17"/>
      <c r="C27" s="112"/>
      <c r="D27" s="112"/>
      <c r="E27" s="112"/>
      <c r="F27" s="112"/>
      <c r="G27" s="112"/>
      <c r="H27" s="112"/>
      <c r="I27" s="112"/>
      <c r="J27" s="112"/>
      <c r="K27" s="112"/>
      <c r="L27" s="112"/>
      <c r="M27" s="112"/>
      <c r="N27" s="112"/>
      <c r="O27" s="112"/>
    </row>
    <row r="28" spans="1:15" x14ac:dyDescent="0.25">
      <c r="A28" s="112"/>
      <c r="B28" s="112"/>
      <c r="C28" s="112"/>
      <c r="D28" s="112"/>
      <c r="E28" s="112"/>
      <c r="F28" s="112"/>
      <c r="G28" s="112"/>
      <c r="H28" s="112"/>
      <c r="I28" s="112"/>
      <c r="J28" s="112"/>
      <c r="K28" s="112"/>
      <c r="L28" s="112"/>
      <c r="M28" s="112"/>
      <c r="N28" s="112"/>
      <c r="O28" s="112"/>
    </row>
    <row r="29" spans="1:15" x14ac:dyDescent="0.25">
      <c r="A29" s="112"/>
      <c r="B29" s="112"/>
      <c r="C29" s="112"/>
      <c r="D29" s="112"/>
      <c r="E29" s="112"/>
      <c r="F29" s="112"/>
      <c r="G29" s="112"/>
      <c r="H29" s="112"/>
      <c r="I29" s="112"/>
      <c r="J29" s="112"/>
      <c r="K29" s="112"/>
      <c r="L29" s="112"/>
      <c r="M29" s="112"/>
      <c r="N29" s="112"/>
      <c r="O29" s="112"/>
    </row>
    <row r="30" spans="1:15" x14ac:dyDescent="0.25">
      <c r="A30" s="112"/>
      <c r="B30" s="112"/>
      <c r="C30" s="112"/>
      <c r="D30" s="112"/>
      <c r="E30" s="112"/>
      <c r="F30" s="112"/>
      <c r="G30" s="112"/>
      <c r="H30" s="112"/>
      <c r="I30" s="112"/>
      <c r="J30" s="112"/>
      <c r="K30" s="112"/>
      <c r="L30" s="112"/>
      <c r="M30" s="112"/>
      <c r="N30" s="112"/>
      <c r="O30" s="112"/>
    </row>
    <row r="31" spans="1:15" x14ac:dyDescent="0.25">
      <c r="A31" s="112"/>
      <c r="B31" s="112"/>
      <c r="C31" s="112"/>
      <c r="D31" s="112"/>
      <c r="E31" s="112"/>
      <c r="F31" s="112"/>
      <c r="G31" s="112"/>
      <c r="H31" s="112"/>
      <c r="I31" s="112"/>
      <c r="J31" s="112"/>
      <c r="K31" s="112"/>
      <c r="L31" s="112"/>
      <c r="M31" s="112"/>
      <c r="N31" s="112"/>
      <c r="O31" s="112"/>
    </row>
    <row r="32" spans="1:15" x14ac:dyDescent="0.25">
      <c r="A32" s="112"/>
      <c r="B32" s="112"/>
      <c r="C32" s="112"/>
      <c r="D32" s="112"/>
      <c r="E32" s="112"/>
      <c r="F32" s="112"/>
      <c r="G32" s="112"/>
      <c r="H32" s="112"/>
      <c r="I32" s="112"/>
      <c r="J32" s="112"/>
      <c r="K32" s="112"/>
      <c r="L32" s="112"/>
      <c r="M32" s="112"/>
      <c r="N32" s="112"/>
      <c r="O32" s="112"/>
    </row>
    <row r="33" spans="1:15" x14ac:dyDescent="0.25">
      <c r="A33" s="112"/>
      <c r="B33" s="112"/>
      <c r="C33" s="112"/>
      <c r="D33" s="112"/>
      <c r="E33" s="112"/>
      <c r="F33" s="112"/>
      <c r="G33" s="112"/>
      <c r="H33" s="112"/>
      <c r="I33" s="112"/>
      <c r="J33" s="112"/>
      <c r="K33" s="112"/>
      <c r="L33" s="112"/>
      <c r="M33" s="112"/>
      <c r="N33" s="112"/>
      <c r="O33" s="112"/>
    </row>
    <row r="34" spans="1:15" x14ac:dyDescent="0.25">
      <c r="A34" s="112"/>
      <c r="B34" s="112"/>
      <c r="C34" s="112"/>
      <c r="D34" s="112"/>
      <c r="E34" s="112"/>
      <c r="F34" s="112"/>
      <c r="G34" s="112"/>
      <c r="H34" s="112"/>
      <c r="I34" s="112"/>
      <c r="J34" s="112"/>
      <c r="K34" s="112"/>
      <c r="L34" s="112"/>
      <c r="M34" s="112"/>
      <c r="N34" s="112"/>
      <c r="O34" s="112"/>
    </row>
    <row r="35" spans="1:15" x14ac:dyDescent="0.25">
      <c r="A35" s="112"/>
      <c r="B35" s="112"/>
      <c r="C35" s="112"/>
      <c r="D35" s="112"/>
      <c r="E35" s="112"/>
      <c r="F35" s="112"/>
      <c r="G35" s="112"/>
      <c r="H35" s="112"/>
      <c r="I35" s="112"/>
      <c r="J35" s="112"/>
      <c r="K35" s="112"/>
      <c r="L35" s="112"/>
      <c r="M35" s="112"/>
      <c r="N35" s="112"/>
      <c r="O35" s="112"/>
    </row>
    <row r="36" spans="1:15" x14ac:dyDescent="0.25">
      <c r="A36" s="112"/>
      <c r="B36" s="112"/>
      <c r="C36" s="112"/>
      <c r="D36" s="112"/>
      <c r="E36" s="112"/>
      <c r="F36" s="112"/>
      <c r="G36" s="112"/>
      <c r="H36" s="112"/>
      <c r="I36" s="112"/>
      <c r="J36" s="112"/>
      <c r="K36" s="112"/>
      <c r="L36" s="112"/>
      <c r="M36" s="112"/>
      <c r="N36" s="112"/>
      <c r="O36" s="112"/>
    </row>
    <row r="37" spans="1:15" x14ac:dyDescent="0.25">
      <c r="A37" s="112"/>
      <c r="B37" s="112"/>
      <c r="C37" s="112"/>
      <c r="D37" s="112"/>
      <c r="E37" s="112"/>
      <c r="F37" s="112"/>
      <c r="G37" s="112"/>
      <c r="H37" s="112"/>
      <c r="I37" s="112"/>
      <c r="J37" s="112"/>
      <c r="K37" s="112"/>
      <c r="L37" s="112"/>
      <c r="M37" s="112"/>
      <c r="N37" s="112"/>
      <c r="O37" s="112"/>
    </row>
    <row r="38" spans="1:15" x14ac:dyDescent="0.25">
      <c r="A38" s="112"/>
      <c r="B38" s="112"/>
      <c r="C38" s="112"/>
      <c r="D38" s="112"/>
      <c r="E38" s="112"/>
      <c r="F38" s="112"/>
      <c r="G38" s="112"/>
      <c r="H38" s="112"/>
      <c r="I38" s="112"/>
      <c r="J38" s="112"/>
      <c r="K38" s="112"/>
      <c r="L38" s="112"/>
      <c r="M38" s="112"/>
      <c r="N38" s="112"/>
      <c r="O38" s="112"/>
    </row>
    <row r="39" spans="1:15" x14ac:dyDescent="0.25">
      <c r="A39" s="112"/>
      <c r="B39" s="112"/>
      <c r="C39" s="112"/>
      <c r="D39" s="112"/>
      <c r="E39" s="112"/>
      <c r="F39" s="112"/>
      <c r="G39" s="112"/>
      <c r="H39" s="112"/>
      <c r="I39" s="112"/>
      <c r="J39" s="112"/>
      <c r="K39" s="112"/>
      <c r="L39" s="112"/>
      <c r="M39" s="112"/>
      <c r="N39" s="112"/>
      <c r="O39" s="112"/>
    </row>
  </sheetData>
  <sheetProtection sheet="1" objects="1" scenarios="1"/>
  <hyperlinks>
    <hyperlink ref="B17" location="'Sustainability in underwriting'!A1" display="Sustainability in underwriting" xr:uid="{A51AD729-2A9B-4CD5-93E6-337CB2F8840B}"/>
    <hyperlink ref="B18" location="'Responsible investing'!A1" display="Responsible investing" xr:uid="{79213DD5-9313-470F-AEA1-8E7D8387D624}"/>
    <hyperlink ref="B16" location="'Sustainability risk management'!A1" display="Sustainability risk management" xr:uid="{A614BC6C-B928-45D0-BF2B-5387ACFD6CE9}"/>
    <hyperlink ref="B20" location="'Sustainable operations'!Print_Area" display="Sustainable operations" xr:uid="{F9FDF1F3-62CC-44DD-B9F5-8345AD8CC60C}"/>
    <hyperlink ref="B19" location="'Governance and compliance'!A1" display="Governance and compliance" xr:uid="{0BE22B72-8B33-4C41-A512-332B2A3227E2}"/>
    <hyperlink ref="B23" location="'Our people'!A1" display="Our people" xr:uid="{4BD990AB-ED20-4685-9133-EFF68C29C2C1}"/>
    <hyperlink ref="B21" location="'Sustainable operations-Scope 3'!Print_Area" display="Sustainable operations-Scope 3" xr:uid="{3FCF6381-2A71-412B-A3A4-C02B30B460EC}"/>
    <hyperlink ref="B22" location="'Sustainable operations-Vendors'!Print_Area" display="Sustainable operations-Vendors" xr:uid="{043735E8-2C86-4E4A-ABBF-E2E47D269C81}"/>
  </hyperlinks>
  <pageMargins left="0.47244094488188981" right="0.31496062992125984" top="0.39370078740157483" bottom="0.70866141732283472" header="0.39370078740157483" footer="0.39370078740157483"/>
  <pageSetup paperSize="9" scale="87" fitToHeight="0" orientation="landscape"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9830-2C89-4736-8F99-18F56DB1B61B}">
  <sheetPr>
    <tabColor theme="2" tint="-0.249977111117893"/>
    <pageSetUpPr fitToPage="1"/>
  </sheetPr>
  <dimension ref="A1:F49"/>
  <sheetViews>
    <sheetView showGridLines="0" zoomScaleNormal="100" workbookViewId="0"/>
  </sheetViews>
  <sheetFormatPr defaultColWidth="9.15234375" defaultRowHeight="13.5" x14ac:dyDescent="0.25"/>
  <cols>
    <col min="1" max="1" width="36.84375" style="39" customWidth="1"/>
    <col min="2" max="2" width="13.3828125" style="48" customWidth="1"/>
    <col min="3" max="5" width="8.84375" style="48" customWidth="1"/>
    <col min="6" max="6" width="72.3828125" style="48" customWidth="1"/>
    <col min="7" max="7" width="2.3828125" style="48" customWidth="1"/>
    <col min="8" max="14" width="8.84375" style="48" customWidth="1"/>
    <col min="15" max="16384" width="9.15234375" style="48"/>
  </cols>
  <sheetData>
    <row r="1" spans="1:6" s="47" customFormat="1" ht="81" customHeight="1" x14ac:dyDescent="0.25">
      <c r="A1" s="73"/>
    </row>
    <row r="2" spans="1:6" s="47" customFormat="1" ht="21" customHeight="1" x14ac:dyDescent="0.25">
      <c r="A2" s="73"/>
      <c r="F2" s="166"/>
    </row>
    <row r="3" spans="1:6" ht="1.5" customHeight="1" x14ac:dyDescent="0.25"/>
    <row r="4" spans="1:6" x14ac:dyDescent="0.25">
      <c r="A4" s="3"/>
      <c r="B4" s="3" t="s">
        <v>8</v>
      </c>
      <c r="C4" s="216" t="s">
        <v>9</v>
      </c>
      <c r="D4" s="216" t="s">
        <v>10</v>
      </c>
      <c r="E4" s="122">
        <v>2022</v>
      </c>
      <c r="F4" s="167" t="s">
        <v>11</v>
      </c>
    </row>
    <row r="5" spans="1:6" ht="40.5" x14ac:dyDescent="0.25">
      <c r="A5" s="8" t="s">
        <v>418</v>
      </c>
      <c r="B5" s="8"/>
      <c r="C5" s="9"/>
      <c r="D5" s="9"/>
      <c r="E5" s="9"/>
      <c r="F5" s="206" t="s">
        <v>419</v>
      </c>
    </row>
    <row r="6" spans="1:6" x14ac:dyDescent="0.25">
      <c r="A6" s="38" t="s">
        <v>420</v>
      </c>
      <c r="B6" s="100" t="s">
        <v>120</v>
      </c>
      <c r="C6" s="231">
        <v>2170</v>
      </c>
      <c r="D6" s="231">
        <v>2010</v>
      </c>
      <c r="E6" s="231">
        <v>2470</v>
      </c>
      <c r="F6" s="38"/>
    </row>
    <row r="7" spans="1:6" x14ac:dyDescent="0.25">
      <c r="A7" s="106" t="s">
        <v>421</v>
      </c>
      <c r="B7" s="102" t="s">
        <v>120</v>
      </c>
      <c r="C7" s="232">
        <v>1005</v>
      </c>
      <c r="D7" s="232">
        <v>1000</v>
      </c>
      <c r="E7" s="232">
        <v>1300</v>
      </c>
      <c r="F7" s="44"/>
    </row>
    <row r="8" spans="1:6" x14ac:dyDescent="0.25">
      <c r="A8" s="159" t="s">
        <v>422</v>
      </c>
      <c r="B8" s="103" t="s">
        <v>120</v>
      </c>
      <c r="C8" s="233">
        <v>220</v>
      </c>
      <c r="D8" s="233">
        <v>185</v>
      </c>
      <c r="E8" s="233">
        <v>200</v>
      </c>
      <c r="F8" s="104"/>
    </row>
    <row r="9" spans="1:6" x14ac:dyDescent="0.25">
      <c r="A9" s="106" t="s">
        <v>423</v>
      </c>
      <c r="B9" s="102" t="s">
        <v>120</v>
      </c>
      <c r="C9" s="232">
        <v>355</v>
      </c>
      <c r="D9" s="232">
        <v>295</v>
      </c>
      <c r="E9" s="232">
        <v>420</v>
      </c>
      <c r="F9" s="44"/>
    </row>
    <row r="10" spans="1:6" x14ac:dyDescent="0.25">
      <c r="A10" s="160" t="s">
        <v>424</v>
      </c>
      <c r="B10" s="105" t="s">
        <v>120</v>
      </c>
      <c r="C10" s="234">
        <v>415</v>
      </c>
      <c r="D10" s="234">
        <v>360</v>
      </c>
      <c r="E10" s="234">
        <v>350</v>
      </c>
      <c r="F10" s="94"/>
    </row>
    <row r="11" spans="1:6" x14ac:dyDescent="0.25">
      <c r="A11" s="106" t="s">
        <v>425</v>
      </c>
      <c r="B11" s="102" t="s">
        <v>120</v>
      </c>
      <c r="C11" s="232">
        <v>175</v>
      </c>
      <c r="D11" s="232">
        <v>175</v>
      </c>
      <c r="E11" s="232">
        <v>190</v>
      </c>
      <c r="F11" s="44"/>
    </row>
    <row r="12" spans="1:6" x14ac:dyDescent="0.25">
      <c r="A12" s="161" t="s">
        <v>426</v>
      </c>
      <c r="B12" s="100" t="s">
        <v>120</v>
      </c>
      <c r="C12" s="235">
        <v>1150</v>
      </c>
      <c r="D12" s="235">
        <v>1055</v>
      </c>
      <c r="E12" s="235">
        <v>1160</v>
      </c>
      <c r="F12" s="100"/>
    </row>
    <row r="13" spans="1:6" x14ac:dyDescent="0.25">
      <c r="A13" s="106" t="s">
        <v>421</v>
      </c>
      <c r="B13" s="102" t="s">
        <v>120</v>
      </c>
      <c r="C13" s="232">
        <v>615</v>
      </c>
      <c r="D13" s="232">
        <v>580</v>
      </c>
      <c r="E13" s="232">
        <v>700</v>
      </c>
      <c r="F13" s="101"/>
    </row>
    <row r="14" spans="1:6" x14ac:dyDescent="0.25">
      <c r="A14" s="106" t="s">
        <v>422</v>
      </c>
      <c r="B14" s="102" t="s">
        <v>120</v>
      </c>
      <c r="C14" s="232">
        <v>180</v>
      </c>
      <c r="D14" s="232">
        <v>160</v>
      </c>
      <c r="E14" s="232">
        <v>170</v>
      </c>
      <c r="F14" s="101"/>
    </row>
    <row r="15" spans="1:6" x14ac:dyDescent="0.25">
      <c r="A15" s="106" t="s">
        <v>423</v>
      </c>
      <c r="B15" s="102" t="s">
        <v>120</v>
      </c>
      <c r="C15" s="232">
        <v>0</v>
      </c>
      <c r="D15" s="232">
        <v>0</v>
      </c>
      <c r="E15" s="232">
        <v>0</v>
      </c>
      <c r="F15" s="101"/>
    </row>
    <row r="16" spans="1:6" x14ac:dyDescent="0.25">
      <c r="A16" s="106" t="s">
        <v>424</v>
      </c>
      <c r="B16" s="102" t="s">
        <v>120</v>
      </c>
      <c r="C16" s="232">
        <v>310</v>
      </c>
      <c r="D16" s="232">
        <v>280</v>
      </c>
      <c r="E16" s="232">
        <v>250</v>
      </c>
      <c r="F16" s="101"/>
    </row>
    <row r="17" spans="1:6" x14ac:dyDescent="0.25">
      <c r="A17" s="106" t="s">
        <v>425</v>
      </c>
      <c r="B17" s="102" t="s">
        <v>120</v>
      </c>
      <c r="C17" s="232">
        <v>45</v>
      </c>
      <c r="D17" s="232">
        <v>35</v>
      </c>
      <c r="E17" s="232">
        <v>40</v>
      </c>
      <c r="F17" s="101"/>
    </row>
    <row r="18" spans="1:6" x14ac:dyDescent="0.25">
      <c r="A18" s="161" t="s">
        <v>427</v>
      </c>
      <c r="B18" s="100" t="s">
        <v>120</v>
      </c>
      <c r="C18" s="235">
        <v>330</v>
      </c>
      <c r="D18" s="235">
        <v>360</v>
      </c>
      <c r="E18" s="235">
        <v>530</v>
      </c>
      <c r="F18" s="100"/>
    </row>
    <row r="19" spans="1:6" x14ac:dyDescent="0.25">
      <c r="A19" s="106" t="s">
        <v>421</v>
      </c>
      <c r="B19" s="101" t="s">
        <v>120</v>
      </c>
      <c r="C19" s="232">
        <v>240</v>
      </c>
      <c r="D19" s="232">
        <v>255</v>
      </c>
      <c r="E19" s="232">
        <v>390</v>
      </c>
      <c r="F19" s="101"/>
    </row>
    <row r="20" spans="1:6" x14ac:dyDescent="0.25">
      <c r="A20" s="106" t="s">
        <v>422</v>
      </c>
      <c r="B20" s="101" t="s">
        <v>120</v>
      </c>
      <c r="C20" s="232">
        <v>0</v>
      </c>
      <c r="D20" s="232">
        <v>0</v>
      </c>
      <c r="E20" s="232">
        <v>0</v>
      </c>
      <c r="F20" s="101"/>
    </row>
    <row r="21" spans="1:6" x14ac:dyDescent="0.25">
      <c r="A21" s="106" t="s">
        <v>423</v>
      </c>
      <c r="B21" s="101" t="s">
        <v>120</v>
      </c>
      <c r="C21" s="232">
        <v>45</v>
      </c>
      <c r="D21" s="232">
        <v>40</v>
      </c>
      <c r="E21" s="232">
        <v>70</v>
      </c>
      <c r="F21" s="101"/>
    </row>
    <row r="22" spans="1:6" x14ac:dyDescent="0.25">
      <c r="A22" s="106" t="s">
        <v>424</v>
      </c>
      <c r="B22" s="101" t="s">
        <v>120</v>
      </c>
      <c r="C22" s="232">
        <v>0</v>
      </c>
      <c r="D22" s="232">
        <v>0</v>
      </c>
      <c r="E22" s="232">
        <v>0</v>
      </c>
      <c r="F22" s="101"/>
    </row>
    <row r="23" spans="1:6" x14ac:dyDescent="0.25">
      <c r="A23" s="106" t="s">
        <v>425</v>
      </c>
      <c r="B23" s="101" t="s">
        <v>120</v>
      </c>
      <c r="C23" s="232">
        <v>45</v>
      </c>
      <c r="D23" s="232">
        <v>65</v>
      </c>
      <c r="E23" s="232">
        <v>70</v>
      </c>
      <c r="F23" s="101"/>
    </row>
    <row r="24" spans="1:6" x14ac:dyDescent="0.25">
      <c r="A24" s="161" t="s">
        <v>428</v>
      </c>
      <c r="B24" s="100" t="s">
        <v>120</v>
      </c>
      <c r="C24" s="235">
        <v>340</v>
      </c>
      <c r="D24" s="235">
        <v>320</v>
      </c>
      <c r="E24" s="235">
        <v>470</v>
      </c>
      <c r="F24" s="100"/>
    </row>
    <row r="25" spans="1:6" x14ac:dyDescent="0.25">
      <c r="A25" s="106" t="s">
        <v>421</v>
      </c>
      <c r="B25" s="101" t="s">
        <v>120</v>
      </c>
      <c r="C25" s="232">
        <v>80</v>
      </c>
      <c r="D25" s="232">
        <v>85</v>
      </c>
      <c r="E25" s="232">
        <v>140</v>
      </c>
      <c r="F25" s="101"/>
    </row>
    <row r="26" spans="1:6" x14ac:dyDescent="0.25">
      <c r="A26" s="106" t="s">
        <v>422</v>
      </c>
      <c r="B26" s="101" t="s">
        <v>120</v>
      </c>
      <c r="C26" s="232">
        <v>30</v>
      </c>
      <c r="D26" s="232">
        <v>25</v>
      </c>
      <c r="E26" s="232">
        <v>30</v>
      </c>
      <c r="F26" s="101"/>
    </row>
    <row r="27" spans="1:6" x14ac:dyDescent="0.25">
      <c r="A27" s="106" t="s">
        <v>423</v>
      </c>
      <c r="B27" s="101" t="s">
        <v>120</v>
      </c>
      <c r="C27" s="232">
        <v>110</v>
      </c>
      <c r="D27" s="232">
        <v>105</v>
      </c>
      <c r="E27" s="232">
        <v>140</v>
      </c>
      <c r="F27" s="101"/>
    </row>
    <row r="28" spans="1:6" x14ac:dyDescent="0.25">
      <c r="A28" s="106" t="s">
        <v>424</v>
      </c>
      <c r="B28" s="101" t="s">
        <v>120</v>
      </c>
      <c r="C28" s="232">
        <v>85</v>
      </c>
      <c r="D28" s="232">
        <v>75</v>
      </c>
      <c r="E28" s="232">
        <v>90</v>
      </c>
      <c r="F28" s="101"/>
    </row>
    <row r="29" spans="1:6" x14ac:dyDescent="0.25">
      <c r="A29" s="106" t="s">
        <v>425</v>
      </c>
      <c r="B29" s="101" t="s">
        <v>120</v>
      </c>
      <c r="C29" s="232">
        <v>35</v>
      </c>
      <c r="D29" s="232">
        <v>30</v>
      </c>
      <c r="E29" s="232">
        <v>60</v>
      </c>
      <c r="F29" s="101"/>
    </row>
    <row r="30" spans="1:6" x14ac:dyDescent="0.25">
      <c r="A30" s="161" t="s">
        <v>429</v>
      </c>
      <c r="B30" s="100" t="s">
        <v>120</v>
      </c>
      <c r="C30" s="235">
        <v>230</v>
      </c>
      <c r="D30" s="235">
        <v>190</v>
      </c>
      <c r="E30" s="235">
        <v>240</v>
      </c>
      <c r="F30" s="100"/>
    </row>
    <row r="31" spans="1:6" x14ac:dyDescent="0.25">
      <c r="A31" s="106" t="s">
        <v>421</v>
      </c>
      <c r="B31" s="101" t="s">
        <v>120</v>
      </c>
      <c r="C31" s="232">
        <v>50</v>
      </c>
      <c r="D31" s="232">
        <v>50</v>
      </c>
      <c r="E31" s="232">
        <v>30</v>
      </c>
      <c r="F31" s="101"/>
    </row>
    <row r="32" spans="1:6" x14ac:dyDescent="0.25">
      <c r="A32" s="106" t="s">
        <v>422</v>
      </c>
      <c r="B32" s="101" t="s">
        <v>120</v>
      </c>
      <c r="C32" s="232">
        <v>0</v>
      </c>
      <c r="D32" s="232">
        <v>0</v>
      </c>
      <c r="E32" s="232">
        <v>0</v>
      </c>
      <c r="F32" s="101"/>
    </row>
    <row r="33" spans="1:6" x14ac:dyDescent="0.25">
      <c r="A33" s="106" t="s">
        <v>423</v>
      </c>
      <c r="B33" s="101" t="s">
        <v>120</v>
      </c>
      <c r="C33" s="232">
        <v>180</v>
      </c>
      <c r="D33" s="232">
        <v>140</v>
      </c>
      <c r="E33" s="232">
        <v>200</v>
      </c>
      <c r="F33" s="101"/>
    </row>
    <row r="34" spans="1:6" x14ac:dyDescent="0.25">
      <c r="A34" s="106" t="s">
        <v>424</v>
      </c>
      <c r="B34" s="101" t="s">
        <v>120</v>
      </c>
      <c r="C34" s="232">
        <v>0</v>
      </c>
      <c r="D34" s="232">
        <v>0</v>
      </c>
      <c r="E34" s="232">
        <v>10</v>
      </c>
      <c r="F34" s="101"/>
    </row>
    <row r="35" spans="1:6" x14ac:dyDescent="0.25">
      <c r="A35" s="106" t="s">
        <v>425</v>
      </c>
      <c r="B35" s="101" t="s">
        <v>120</v>
      </c>
      <c r="C35" s="232">
        <v>0</v>
      </c>
      <c r="D35" s="232">
        <v>0</v>
      </c>
      <c r="E35" s="232">
        <v>0</v>
      </c>
      <c r="F35" s="101"/>
    </row>
    <row r="36" spans="1:6" x14ac:dyDescent="0.25">
      <c r="A36" s="161" t="s">
        <v>430</v>
      </c>
      <c r="B36" s="100" t="s">
        <v>120</v>
      </c>
      <c r="C36" s="235">
        <v>120</v>
      </c>
      <c r="D36" s="235">
        <v>90</v>
      </c>
      <c r="E36" s="235">
        <v>80</v>
      </c>
      <c r="F36" s="100"/>
    </row>
    <row r="37" spans="1:6" x14ac:dyDescent="0.25">
      <c r="A37" s="106" t="s">
        <v>421</v>
      </c>
      <c r="B37" s="101" t="s">
        <v>120</v>
      </c>
      <c r="C37" s="232">
        <v>20</v>
      </c>
      <c r="D37" s="232">
        <v>30</v>
      </c>
      <c r="E37" s="232">
        <v>40</v>
      </c>
      <c r="F37" s="101"/>
    </row>
    <row r="38" spans="1:6" x14ac:dyDescent="0.25">
      <c r="A38" s="106" t="s">
        <v>422</v>
      </c>
      <c r="B38" s="101" t="s">
        <v>120</v>
      </c>
      <c r="C38" s="232">
        <v>10</v>
      </c>
      <c r="D38" s="232">
        <v>0</v>
      </c>
      <c r="E38" s="232">
        <v>0</v>
      </c>
      <c r="F38" s="101"/>
    </row>
    <row r="39" spans="1:6" x14ac:dyDescent="0.25">
      <c r="A39" s="106" t="s">
        <v>423</v>
      </c>
      <c r="B39" s="101" t="s">
        <v>120</v>
      </c>
      <c r="C39" s="232">
        <v>20</v>
      </c>
      <c r="D39" s="232">
        <v>10</v>
      </c>
      <c r="E39" s="232">
        <v>10</v>
      </c>
      <c r="F39" s="101"/>
    </row>
    <row r="40" spans="1:6" x14ac:dyDescent="0.25">
      <c r="A40" s="106" t="s">
        <v>424</v>
      </c>
      <c r="B40" s="101" t="s">
        <v>120</v>
      </c>
      <c r="C40" s="232">
        <v>20</v>
      </c>
      <c r="D40" s="232">
        <v>5</v>
      </c>
      <c r="E40" s="232">
        <v>0</v>
      </c>
      <c r="F40" s="101"/>
    </row>
    <row r="41" spans="1:6" x14ac:dyDescent="0.25">
      <c r="A41" s="106" t="s">
        <v>425</v>
      </c>
      <c r="B41" s="101" t="s">
        <v>120</v>
      </c>
      <c r="C41" s="232">
        <v>50</v>
      </c>
      <c r="D41" s="232">
        <v>45</v>
      </c>
      <c r="E41" s="232">
        <v>20</v>
      </c>
      <c r="F41" s="101"/>
    </row>
    <row r="42" spans="1:6" x14ac:dyDescent="0.25">
      <c r="A42" s="161" t="s">
        <v>431</v>
      </c>
      <c r="B42" s="100"/>
      <c r="C42" s="235"/>
      <c r="D42" s="235"/>
      <c r="E42" s="235"/>
      <c r="F42" s="100"/>
    </row>
    <row r="43" spans="1:6" x14ac:dyDescent="0.25">
      <c r="A43" s="106" t="s">
        <v>432</v>
      </c>
      <c r="B43" s="101" t="s">
        <v>120</v>
      </c>
      <c r="C43" s="232">
        <v>770</v>
      </c>
      <c r="D43" s="232">
        <v>720</v>
      </c>
      <c r="E43" s="232">
        <v>840</v>
      </c>
      <c r="F43" s="101"/>
    </row>
    <row r="44" spans="1:6" x14ac:dyDescent="0.25">
      <c r="A44" s="106" t="s">
        <v>445</v>
      </c>
      <c r="B44" s="101" t="s">
        <v>120</v>
      </c>
      <c r="C44" s="232">
        <v>240</v>
      </c>
      <c r="D44" s="232">
        <v>260</v>
      </c>
      <c r="E44" s="232">
        <v>380</v>
      </c>
      <c r="F44" s="101"/>
    </row>
    <row r="45" spans="1:6" x14ac:dyDescent="0.25">
      <c r="A45" s="106" t="s">
        <v>433</v>
      </c>
      <c r="B45" s="101" t="s">
        <v>120</v>
      </c>
      <c r="C45" s="232">
        <v>180</v>
      </c>
      <c r="D45" s="232">
        <v>140</v>
      </c>
      <c r="E45" s="232">
        <v>190</v>
      </c>
      <c r="F45" s="101"/>
    </row>
    <row r="46" spans="1:6" x14ac:dyDescent="0.25">
      <c r="A46" s="106" t="s">
        <v>434</v>
      </c>
      <c r="B46" s="101" t="s">
        <v>120</v>
      </c>
      <c r="C46" s="232">
        <v>210</v>
      </c>
      <c r="D46" s="232">
        <v>180</v>
      </c>
      <c r="E46" s="232">
        <v>160</v>
      </c>
      <c r="F46" s="101"/>
    </row>
    <row r="47" spans="1:6" x14ac:dyDescent="0.25">
      <c r="A47" s="106" t="s">
        <v>435</v>
      </c>
      <c r="B47" s="101" t="s">
        <v>120</v>
      </c>
      <c r="C47" s="232">
        <v>100</v>
      </c>
      <c r="D47" s="232">
        <v>100</v>
      </c>
      <c r="E47" s="232">
        <v>130</v>
      </c>
      <c r="F47" s="101"/>
    </row>
    <row r="48" spans="1:6" x14ac:dyDescent="0.25">
      <c r="A48" s="43" t="s">
        <v>51</v>
      </c>
      <c r="B48" s="33"/>
      <c r="C48" s="35"/>
      <c r="D48" s="35"/>
      <c r="E48" s="35"/>
      <c r="F48" s="5"/>
    </row>
    <row r="49" spans="1:6" ht="40.5" x14ac:dyDescent="0.25">
      <c r="A49" s="20" t="s">
        <v>52</v>
      </c>
      <c r="B49" s="20" t="s">
        <v>53</v>
      </c>
      <c r="C49" s="40">
        <v>4.0999999999999996</v>
      </c>
      <c r="D49" s="40">
        <v>3.9</v>
      </c>
      <c r="E49" s="40">
        <v>4.8</v>
      </c>
      <c r="F49" s="1" t="s">
        <v>446</v>
      </c>
    </row>
  </sheetData>
  <sheetProtection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ignoredErrors>
    <ignoredError sqref="C4:E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DAD7-F204-4166-8D6C-55CCBEDAD01F}">
  <sheetPr>
    <tabColor theme="2" tint="-0.249977111117893"/>
    <pageSetUpPr fitToPage="1"/>
  </sheetPr>
  <dimension ref="A1:J32"/>
  <sheetViews>
    <sheetView showGridLines="0" zoomScaleNormal="100" workbookViewId="0">
      <selection activeCell="D18" sqref="D18"/>
    </sheetView>
  </sheetViews>
  <sheetFormatPr defaultColWidth="9.15234375" defaultRowHeight="13.5" x14ac:dyDescent="0.25"/>
  <cols>
    <col min="1" max="1" width="36.84375" style="39" customWidth="1"/>
    <col min="2" max="2" width="13.3828125" style="48" customWidth="1"/>
    <col min="3" max="5" width="8.84375" style="48" customWidth="1"/>
    <col min="6" max="6" width="72.3828125" style="48" customWidth="1"/>
    <col min="7" max="7" width="2.3828125" style="48" customWidth="1"/>
    <col min="8" max="14" width="8.84375" style="48" customWidth="1"/>
    <col min="15" max="16384" width="9.15234375" style="48"/>
  </cols>
  <sheetData>
    <row r="1" spans="1:10" s="47" customFormat="1" ht="81" customHeight="1" x14ac:dyDescent="0.25">
      <c r="A1" s="73"/>
    </row>
    <row r="2" spans="1:10" s="47" customFormat="1" ht="18" customHeight="1" x14ac:dyDescent="0.25">
      <c r="A2" s="73"/>
    </row>
    <row r="3" spans="1:10" ht="1.5" customHeight="1" x14ac:dyDescent="0.25"/>
    <row r="4" spans="1:10" x14ac:dyDescent="0.25">
      <c r="A4" s="3"/>
      <c r="B4" s="3" t="s">
        <v>8</v>
      </c>
      <c r="C4" s="4" t="s">
        <v>9</v>
      </c>
      <c r="D4" s="4" t="s">
        <v>10</v>
      </c>
      <c r="E4" s="122">
        <v>2022</v>
      </c>
      <c r="F4" s="4" t="s">
        <v>11</v>
      </c>
    </row>
    <row r="5" spans="1:10" x14ac:dyDescent="0.25">
      <c r="A5" s="37" t="s">
        <v>12</v>
      </c>
      <c r="B5" s="33"/>
      <c r="C5" s="6"/>
      <c r="D5" s="6"/>
      <c r="E5" s="6"/>
      <c r="F5" s="31" t="s">
        <v>13</v>
      </c>
    </row>
    <row r="6" spans="1:10" ht="27" x14ac:dyDescent="0.25">
      <c r="A6" s="20" t="s">
        <v>14</v>
      </c>
      <c r="B6" s="20" t="s">
        <v>15</v>
      </c>
      <c r="C6" s="76">
        <v>40591</v>
      </c>
      <c r="D6" s="76">
        <v>92214</v>
      </c>
      <c r="E6" s="76" t="s">
        <v>16</v>
      </c>
      <c r="F6" s="20" t="s">
        <v>17</v>
      </c>
      <c r="I6" s="164"/>
      <c r="J6" s="164"/>
    </row>
    <row r="7" spans="1:10" x14ac:dyDescent="0.25">
      <c r="A7" s="20" t="s">
        <v>18</v>
      </c>
      <c r="B7" s="20" t="s">
        <v>15</v>
      </c>
      <c r="C7" s="76" t="s">
        <v>19</v>
      </c>
      <c r="D7" s="76">
        <v>2358</v>
      </c>
      <c r="E7" s="76" t="s">
        <v>20</v>
      </c>
      <c r="F7" s="20"/>
      <c r="I7" s="164"/>
      <c r="J7" s="164"/>
    </row>
    <row r="8" spans="1:10" x14ac:dyDescent="0.25">
      <c r="A8" s="81" t="s">
        <v>21</v>
      </c>
      <c r="B8" s="20" t="s">
        <v>15</v>
      </c>
      <c r="C8" s="82" t="s">
        <v>19</v>
      </c>
      <c r="D8" s="82">
        <v>300</v>
      </c>
      <c r="E8" s="82">
        <v>641</v>
      </c>
      <c r="F8" s="81"/>
      <c r="I8" s="164"/>
      <c r="J8" s="164"/>
    </row>
    <row r="9" spans="1:10" ht="27" x14ac:dyDescent="0.25">
      <c r="A9" s="37" t="s">
        <v>22</v>
      </c>
      <c r="B9" s="33"/>
      <c r="C9" s="35"/>
      <c r="D9" s="35"/>
      <c r="E9" s="35"/>
      <c r="F9" s="31" t="s">
        <v>23</v>
      </c>
      <c r="I9" s="164"/>
      <c r="J9" s="164"/>
    </row>
    <row r="10" spans="1:10" x14ac:dyDescent="0.25">
      <c r="A10" s="83" t="s">
        <v>24</v>
      </c>
      <c r="B10" s="20" t="s">
        <v>15</v>
      </c>
      <c r="C10" s="84">
        <v>258</v>
      </c>
      <c r="D10" s="85">
        <v>185</v>
      </c>
      <c r="E10" s="85">
        <v>250</v>
      </c>
      <c r="F10" s="86"/>
      <c r="I10" s="164"/>
      <c r="J10" s="164"/>
    </row>
    <row r="11" spans="1:10" x14ac:dyDescent="0.25">
      <c r="A11" s="12" t="s">
        <v>25</v>
      </c>
      <c r="B11" s="12" t="s">
        <v>15</v>
      </c>
      <c r="C11" s="24">
        <v>28</v>
      </c>
      <c r="D11" s="24">
        <v>18</v>
      </c>
      <c r="E11" s="24">
        <v>21</v>
      </c>
      <c r="F11" s="12"/>
      <c r="I11" s="164"/>
      <c r="J11" s="164"/>
    </row>
    <row r="12" spans="1:10" x14ac:dyDescent="0.25">
      <c r="A12" s="12" t="s">
        <v>26</v>
      </c>
      <c r="B12" s="12" t="s">
        <v>15</v>
      </c>
      <c r="C12" s="24">
        <v>173</v>
      </c>
      <c r="D12" s="24">
        <v>129</v>
      </c>
      <c r="E12" s="97">
        <v>158</v>
      </c>
      <c r="F12" s="12"/>
      <c r="I12" s="164"/>
      <c r="J12" s="164"/>
    </row>
    <row r="13" spans="1:10" x14ac:dyDescent="0.25">
      <c r="A13" s="12" t="s">
        <v>27</v>
      </c>
      <c r="B13" s="12" t="s">
        <v>15</v>
      </c>
      <c r="C13" s="24">
        <v>57</v>
      </c>
      <c r="D13" s="24">
        <v>38</v>
      </c>
      <c r="E13" s="24">
        <v>71</v>
      </c>
      <c r="F13" s="12"/>
      <c r="I13" s="164"/>
      <c r="J13" s="164"/>
    </row>
    <row r="14" spans="1:10" x14ac:dyDescent="0.25">
      <c r="A14" s="38" t="s">
        <v>28</v>
      </c>
      <c r="B14" s="20"/>
      <c r="C14" s="34"/>
      <c r="D14" s="34"/>
      <c r="E14" s="34"/>
      <c r="F14" s="32"/>
      <c r="I14" s="164"/>
      <c r="J14" s="164"/>
    </row>
    <row r="15" spans="1:10" x14ac:dyDescent="0.25">
      <c r="A15" s="12" t="s">
        <v>29</v>
      </c>
      <c r="B15" s="12" t="s">
        <v>30</v>
      </c>
      <c r="C15" s="24">
        <v>25.2</v>
      </c>
      <c r="D15" s="25">
        <v>22.7</v>
      </c>
      <c r="E15" s="25">
        <v>23.6</v>
      </c>
      <c r="F15" s="12"/>
      <c r="I15" s="164"/>
      <c r="J15" s="164"/>
    </row>
    <row r="16" spans="1:10" x14ac:dyDescent="0.25">
      <c r="A16" s="12" t="s">
        <v>31</v>
      </c>
      <c r="B16" s="12" t="s">
        <v>30</v>
      </c>
      <c r="C16" s="24">
        <v>19.7</v>
      </c>
      <c r="D16" s="25">
        <v>16.8</v>
      </c>
      <c r="E16" s="25">
        <v>26</v>
      </c>
      <c r="F16" s="12"/>
      <c r="I16" s="164"/>
      <c r="J16" s="164"/>
    </row>
    <row r="17" spans="1:10" x14ac:dyDescent="0.25">
      <c r="A17" s="174" t="s">
        <v>32</v>
      </c>
      <c r="B17" s="26" t="s">
        <v>30</v>
      </c>
      <c r="C17" s="11" t="s">
        <v>19</v>
      </c>
      <c r="D17" s="27">
        <v>16.2</v>
      </c>
      <c r="E17" s="27">
        <v>22.4</v>
      </c>
      <c r="F17" s="12"/>
      <c r="I17" s="164"/>
      <c r="J17" s="164"/>
    </row>
    <row r="18" spans="1:10" s="165" customFormat="1" x14ac:dyDescent="0.25">
      <c r="A18" s="174" t="s">
        <v>33</v>
      </c>
      <c r="B18" s="26" t="s">
        <v>30</v>
      </c>
      <c r="C18" s="11" t="s">
        <v>19</v>
      </c>
      <c r="D18" s="27">
        <v>0.5</v>
      </c>
      <c r="E18" s="27">
        <v>3.6</v>
      </c>
      <c r="F18" s="24"/>
      <c r="H18" s="48"/>
      <c r="I18" s="164"/>
      <c r="J18" s="164"/>
    </row>
    <row r="19" spans="1:10" x14ac:dyDescent="0.25">
      <c r="A19" s="12" t="s">
        <v>34</v>
      </c>
      <c r="B19" s="12" t="s">
        <v>30</v>
      </c>
      <c r="C19" s="24">
        <v>13.9</v>
      </c>
      <c r="D19" s="25">
        <v>10.8</v>
      </c>
      <c r="E19" s="25">
        <v>12.8</v>
      </c>
      <c r="F19" s="12"/>
      <c r="I19" s="164"/>
      <c r="J19" s="164"/>
    </row>
    <row r="20" spans="1:10" x14ac:dyDescent="0.25">
      <c r="A20" s="12" t="s">
        <v>35</v>
      </c>
      <c r="B20" s="12" t="s">
        <v>30</v>
      </c>
      <c r="C20" s="24">
        <v>9.6999999999999993</v>
      </c>
      <c r="D20" s="25">
        <v>5.9</v>
      </c>
      <c r="E20" s="25">
        <v>4.4000000000000004</v>
      </c>
      <c r="F20" s="12"/>
      <c r="I20" s="164"/>
      <c r="J20" s="164"/>
    </row>
    <row r="21" spans="1:10" ht="27" x14ac:dyDescent="0.25">
      <c r="A21" s="12" t="s">
        <v>36</v>
      </c>
      <c r="B21" s="12" t="s">
        <v>30</v>
      </c>
      <c r="C21" s="24">
        <v>16.7</v>
      </c>
      <c r="D21" s="24">
        <v>16.2</v>
      </c>
      <c r="E21" s="25">
        <v>17.2</v>
      </c>
      <c r="F21" s="12" t="s">
        <v>37</v>
      </c>
      <c r="I21" s="164"/>
      <c r="J21" s="164"/>
    </row>
    <row r="22" spans="1:10" x14ac:dyDescent="0.25">
      <c r="A22" s="174" t="s">
        <v>38</v>
      </c>
      <c r="B22" s="12" t="s">
        <v>30</v>
      </c>
      <c r="C22" s="24">
        <v>9.6999999999999993</v>
      </c>
      <c r="D22" s="25">
        <v>7</v>
      </c>
      <c r="E22" s="24" t="s">
        <v>19</v>
      </c>
      <c r="F22" s="12"/>
      <c r="I22" s="164"/>
      <c r="J22" s="164"/>
    </row>
    <row r="23" spans="1:10" x14ac:dyDescent="0.25">
      <c r="A23" s="174" t="s">
        <v>39</v>
      </c>
      <c r="B23" s="12" t="s">
        <v>30</v>
      </c>
      <c r="C23" s="230">
        <v>7</v>
      </c>
      <c r="D23" s="28">
        <v>9.1999999999999993</v>
      </c>
      <c r="E23" s="133" t="s">
        <v>19</v>
      </c>
      <c r="F23" s="12"/>
      <c r="I23" s="164"/>
      <c r="J23" s="164"/>
    </row>
    <row r="24" spans="1:10" ht="27" x14ac:dyDescent="0.25">
      <c r="A24" s="12" t="s">
        <v>40</v>
      </c>
      <c r="B24" s="12" t="s">
        <v>30</v>
      </c>
      <c r="C24" s="24">
        <v>1.2</v>
      </c>
      <c r="D24" s="25">
        <v>1.6</v>
      </c>
      <c r="E24" s="25" t="s">
        <v>19</v>
      </c>
      <c r="F24" s="12" t="s">
        <v>41</v>
      </c>
      <c r="I24" s="164"/>
      <c r="J24" s="164"/>
    </row>
    <row r="25" spans="1:10" x14ac:dyDescent="0.25">
      <c r="A25" s="12" t="s">
        <v>42</v>
      </c>
      <c r="B25" s="12" t="s">
        <v>30</v>
      </c>
      <c r="C25" s="24">
        <v>3.9</v>
      </c>
      <c r="D25" s="25">
        <v>4.9000000000000004</v>
      </c>
      <c r="E25" s="25">
        <v>6.8</v>
      </c>
      <c r="F25" s="12"/>
      <c r="I25" s="164"/>
      <c r="J25" s="164"/>
    </row>
    <row r="26" spans="1:10" x14ac:dyDescent="0.25">
      <c r="A26" s="13" t="s">
        <v>43</v>
      </c>
      <c r="B26" s="29" t="s">
        <v>30</v>
      </c>
      <c r="C26" s="14">
        <v>9.6999999999999993</v>
      </c>
      <c r="D26" s="30">
        <v>21.1</v>
      </c>
      <c r="E26" s="30">
        <v>9.1999999999999993</v>
      </c>
      <c r="F26" s="13"/>
      <c r="I26" s="164"/>
      <c r="J26" s="164"/>
    </row>
    <row r="27" spans="1:10" x14ac:dyDescent="0.25">
      <c r="A27" s="37" t="s">
        <v>44</v>
      </c>
      <c r="B27" s="33"/>
      <c r="C27" s="35"/>
      <c r="D27" s="35"/>
      <c r="E27" s="35"/>
      <c r="F27" s="33"/>
      <c r="I27" s="164"/>
      <c r="J27" s="164"/>
    </row>
    <row r="28" spans="1:10" ht="27" x14ac:dyDescent="0.25">
      <c r="A28" s="38" t="s">
        <v>45</v>
      </c>
      <c r="B28" s="38" t="s">
        <v>15</v>
      </c>
      <c r="C28" s="77" t="s">
        <v>46</v>
      </c>
      <c r="D28" s="77" t="s">
        <v>47</v>
      </c>
      <c r="E28" s="77">
        <v>4050</v>
      </c>
      <c r="F28" s="32"/>
      <c r="I28" s="164"/>
      <c r="J28" s="164"/>
    </row>
    <row r="29" spans="1:10" x14ac:dyDescent="0.25">
      <c r="A29" s="37" t="s">
        <v>48</v>
      </c>
      <c r="B29" s="33"/>
      <c r="C29" s="35"/>
      <c r="D29" s="35"/>
      <c r="E29" s="35"/>
      <c r="F29" s="33"/>
      <c r="J29" s="164"/>
    </row>
    <row r="30" spans="1:10" ht="54" x14ac:dyDescent="0.25">
      <c r="A30" s="38" t="s">
        <v>49</v>
      </c>
      <c r="B30" s="38" t="s">
        <v>15</v>
      </c>
      <c r="C30" s="34">
        <f>400</f>
        <v>400</v>
      </c>
      <c r="D30" s="36">
        <v>80</v>
      </c>
      <c r="E30" s="36">
        <v>562</v>
      </c>
      <c r="F30" s="32" t="s">
        <v>50</v>
      </c>
    </row>
    <row r="31" spans="1:10" x14ac:dyDescent="0.25">
      <c r="I31" s="164"/>
      <c r="J31" s="164"/>
    </row>
    <row r="32" spans="1:10" x14ac:dyDescent="0.25">
      <c r="I32" s="164"/>
      <c r="J32" s="164"/>
    </row>
  </sheetData>
  <sheetProtection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ignoredErrors>
    <ignoredError sqref="C4:D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8353-F402-4EB4-AA62-3C498C0FF8E8}">
  <sheetPr>
    <tabColor theme="2" tint="-0.249977111117893"/>
    <pageSetUpPr fitToPage="1"/>
  </sheetPr>
  <dimension ref="A1:F27"/>
  <sheetViews>
    <sheetView showGridLines="0" zoomScaleNormal="100" workbookViewId="0"/>
  </sheetViews>
  <sheetFormatPr defaultColWidth="9.15234375" defaultRowHeight="13.5" x14ac:dyDescent="0.25"/>
  <cols>
    <col min="1" max="1" width="36.3828125" style="39" bestFit="1" customWidth="1"/>
    <col min="2" max="2" width="15.765625" style="48" customWidth="1"/>
    <col min="3" max="5" width="10.765625" style="48" customWidth="1"/>
    <col min="6" max="6" width="72" style="48" bestFit="1" customWidth="1"/>
    <col min="7" max="7" width="24.53515625" style="48" customWidth="1"/>
    <col min="8" max="14" width="8.84375" style="48" customWidth="1"/>
    <col min="15" max="16384" width="9.15234375" style="48"/>
  </cols>
  <sheetData>
    <row r="1" spans="1:6" s="47" customFormat="1" ht="81" customHeight="1" x14ac:dyDescent="0.25">
      <c r="A1" s="73"/>
    </row>
    <row r="2" spans="1:6" s="47" customFormat="1" ht="18" customHeight="1" x14ac:dyDescent="0.25">
      <c r="A2" s="73"/>
    </row>
    <row r="3" spans="1:6" ht="1.5" customHeight="1" x14ac:dyDescent="0.25"/>
    <row r="4" spans="1:6" x14ac:dyDescent="0.25">
      <c r="A4" s="3"/>
      <c r="B4" s="3" t="s">
        <v>8</v>
      </c>
      <c r="C4" s="4" t="s">
        <v>9</v>
      </c>
      <c r="D4" s="4" t="s">
        <v>10</v>
      </c>
      <c r="E4" s="122">
        <v>2022</v>
      </c>
      <c r="F4" s="4" t="s">
        <v>11</v>
      </c>
    </row>
    <row r="5" spans="1:6" x14ac:dyDescent="0.25">
      <c r="A5" s="37" t="s">
        <v>51</v>
      </c>
      <c r="B5" s="33"/>
      <c r="C5" s="35"/>
      <c r="D5" s="35"/>
      <c r="E5" s="35"/>
      <c r="F5" s="5"/>
    </row>
    <row r="6" spans="1:6" ht="40.5" x14ac:dyDescent="0.25">
      <c r="A6" s="20" t="s">
        <v>52</v>
      </c>
      <c r="B6" s="20" t="s">
        <v>53</v>
      </c>
      <c r="C6" s="55">
        <v>4.0999999999999996</v>
      </c>
      <c r="D6" s="55">
        <v>3.9</v>
      </c>
      <c r="E6" s="55">
        <v>4.8</v>
      </c>
      <c r="F6" s="1" t="s">
        <v>54</v>
      </c>
    </row>
    <row r="7" spans="1:6" x14ac:dyDescent="0.25">
      <c r="A7" s="37" t="s">
        <v>55</v>
      </c>
      <c r="B7" s="33"/>
      <c r="C7" s="74"/>
      <c r="D7" s="74"/>
      <c r="E7" s="74"/>
      <c r="F7" s="6"/>
    </row>
    <row r="8" spans="1:6" x14ac:dyDescent="0.25">
      <c r="A8" s="38" t="s">
        <v>56</v>
      </c>
      <c r="B8" s="38" t="s">
        <v>15</v>
      </c>
      <c r="C8" s="75" t="s">
        <v>57</v>
      </c>
      <c r="D8" s="75">
        <v>8871</v>
      </c>
      <c r="E8" s="75">
        <v>11970</v>
      </c>
      <c r="F8" s="42" t="s">
        <v>58</v>
      </c>
    </row>
    <row r="9" spans="1:6" ht="27" x14ac:dyDescent="0.25">
      <c r="A9" s="13" t="s">
        <v>59</v>
      </c>
      <c r="B9" s="13" t="s">
        <v>60</v>
      </c>
      <c r="C9" s="175">
        <v>22</v>
      </c>
      <c r="D9" s="175">
        <v>29</v>
      </c>
      <c r="E9" s="175">
        <v>39</v>
      </c>
      <c r="F9" s="176" t="s">
        <v>61</v>
      </c>
    </row>
    <row r="10" spans="1:6" ht="27" x14ac:dyDescent="0.25">
      <c r="A10" s="38" t="s">
        <v>62</v>
      </c>
      <c r="B10" s="38" t="s">
        <v>15</v>
      </c>
      <c r="C10" s="77" t="s">
        <v>19</v>
      </c>
      <c r="D10" s="77">
        <v>292</v>
      </c>
      <c r="E10" s="77">
        <v>280</v>
      </c>
      <c r="F10" s="110" t="s">
        <v>63</v>
      </c>
    </row>
    <row r="11" spans="1:6" ht="27" x14ac:dyDescent="0.25">
      <c r="A11" s="13" t="s">
        <v>64</v>
      </c>
      <c r="B11" s="13" t="s">
        <v>60</v>
      </c>
      <c r="C11" s="177" t="s">
        <v>19</v>
      </c>
      <c r="D11" s="177">
        <v>2</v>
      </c>
      <c r="E11" s="177">
        <v>2</v>
      </c>
      <c r="F11" s="178"/>
    </row>
    <row r="12" spans="1:6" ht="27" x14ac:dyDescent="0.25">
      <c r="A12" s="38" t="s">
        <v>65</v>
      </c>
      <c r="B12" s="38" t="s">
        <v>15</v>
      </c>
      <c r="C12" s="77" t="s">
        <v>19</v>
      </c>
      <c r="D12" s="77">
        <v>9163</v>
      </c>
      <c r="E12" s="77">
        <v>12250</v>
      </c>
      <c r="F12" s="110" t="s">
        <v>66</v>
      </c>
    </row>
    <row r="13" spans="1:6" ht="27" x14ac:dyDescent="0.25">
      <c r="A13" s="13" t="s">
        <v>67</v>
      </c>
      <c r="B13" s="13" t="s">
        <v>60</v>
      </c>
      <c r="C13" s="177" t="s">
        <v>19</v>
      </c>
      <c r="D13" s="177">
        <v>31</v>
      </c>
      <c r="E13" s="177">
        <v>41</v>
      </c>
      <c r="F13" s="178"/>
    </row>
    <row r="14" spans="1:6" x14ac:dyDescent="0.25">
      <c r="A14" s="37" t="s">
        <v>68</v>
      </c>
      <c r="B14" s="37"/>
      <c r="C14" s="107"/>
      <c r="D14" s="107"/>
      <c r="E14" s="107"/>
      <c r="F14" s="111"/>
    </row>
    <row r="15" spans="1:6" ht="67.5" x14ac:dyDescent="0.25">
      <c r="A15" s="38" t="s">
        <v>69</v>
      </c>
      <c r="B15" s="38" t="s">
        <v>70</v>
      </c>
      <c r="C15" s="77">
        <v>296000</v>
      </c>
      <c r="D15" s="77">
        <v>397792</v>
      </c>
      <c r="E15" s="77">
        <v>490699</v>
      </c>
      <c r="F15" s="110"/>
    </row>
    <row r="16" spans="1:6" ht="54" x14ac:dyDescent="0.25">
      <c r="A16" s="37" t="s">
        <v>71</v>
      </c>
      <c r="B16" s="37"/>
      <c r="C16" s="107"/>
      <c r="D16" s="107"/>
      <c r="E16" s="107"/>
      <c r="F16" s="111" t="s">
        <v>72</v>
      </c>
    </row>
    <row r="17" spans="1:6" x14ac:dyDescent="0.25">
      <c r="A17" s="38" t="s">
        <v>73</v>
      </c>
      <c r="B17" s="38" t="s">
        <v>74</v>
      </c>
      <c r="C17" s="77">
        <v>191</v>
      </c>
      <c r="D17" s="77">
        <v>186</v>
      </c>
      <c r="E17" s="77">
        <v>212</v>
      </c>
      <c r="F17" s="110"/>
    </row>
    <row r="18" spans="1:6" ht="27" x14ac:dyDescent="0.25">
      <c r="A18" s="38" t="s">
        <v>75</v>
      </c>
      <c r="B18" s="38" t="s">
        <v>76</v>
      </c>
      <c r="C18" s="77">
        <v>242</v>
      </c>
      <c r="D18" s="77">
        <v>237</v>
      </c>
      <c r="E18" s="77">
        <v>284</v>
      </c>
      <c r="F18" s="110"/>
    </row>
    <row r="19" spans="1:6" x14ac:dyDescent="0.25">
      <c r="A19" s="31" t="s">
        <v>77</v>
      </c>
      <c r="B19" s="131"/>
      <c r="C19" s="132"/>
      <c r="D19" s="132"/>
      <c r="E19" s="132"/>
      <c r="F19" s="131"/>
    </row>
    <row r="20" spans="1:6" ht="67.5" x14ac:dyDescent="0.25">
      <c r="A20" s="20" t="s">
        <v>456</v>
      </c>
      <c r="B20" s="20" t="s">
        <v>78</v>
      </c>
      <c r="C20" s="40">
        <v>120</v>
      </c>
      <c r="D20" s="40">
        <v>120</v>
      </c>
      <c r="E20" s="40" t="s">
        <v>19</v>
      </c>
      <c r="F20" s="68" t="s">
        <v>79</v>
      </c>
    </row>
    <row r="21" spans="1:6" x14ac:dyDescent="0.25">
      <c r="A21" s="163"/>
      <c r="B21" s="113"/>
      <c r="C21" s="113"/>
      <c r="D21" s="113"/>
      <c r="E21" s="113"/>
      <c r="F21" s="113"/>
    </row>
    <row r="22" spans="1:6" x14ac:dyDescent="0.25">
      <c r="A22" s="163"/>
      <c r="B22" s="113"/>
      <c r="C22" s="113"/>
      <c r="D22" s="113"/>
      <c r="E22" s="113"/>
      <c r="F22" s="113"/>
    </row>
    <row r="23" spans="1:6" x14ac:dyDescent="0.25">
      <c r="A23" s="163"/>
      <c r="B23" s="113"/>
      <c r="C23" s="113"/>
      <c r="D23" s="113"/>
      <c r="E23" s="113"/>
      <c r="F23" s="113"/>
    </row>
    <row r="24" spans="1:6" x14ac:dyDescent="0.25">
      <c r="A24" s="163"/>
      <c r="B24" s="113"/>
      <c r="C24" s="113"/>
      <c r="D24" s="113"/>
      <c r="E24" s="113"/>
      <c r="F24" s="113"/>
    </row>
    <row r="25" spans="1:6" x14ac:dyDescent="0.25">
      <c r="A25" s="163"/>
      <c r="B25" s="113"/>
      <c r="C25" s="113"/>
      <c r="D25" s="113"/>
      <c r="E25" s="113"/>
      <c r="F25" s="113"/>
    </row>
    <row r="26" spans="1:6" x14ac:dyDescent="0.25">
      <c r="A26" s="163"/>
      <c r="B26" s="113"/>
      <c r="C26" s="113"/>
      <c r="D26" s="113"/>
      <c r="E26" s="113"/>
      <c r="F26" s="113"/>
    </row>
    <row r="27" spans="1:6" x14ac:dyDescent="0.25">
      <c r="A27" s="163"/>
      <c r="B27" s="113"/>
      <c r="C27" s="113"/>
      <c r="D27" s="113"/>
      <c r="E27" s="113"/>
      <c r="F27" s="113"/>
    </row>
  </sheetData>
  <sheetProtection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ignoredErrors>
    <ignoredError sqref="C4:D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32BB-D48A-4DED-A926-368294471228}">
  <sheetPr>
    <tabColor theme="2" tint="-0.249977111117893"/>
    <pageSetUpPr fitToPage="1"/>
  </sheetPr>
  <dimension ref="A1:F112"/>
  <sheetViews>
    <sheetView showGridLines="0" zoomScaleNormal="100" workbookViewId="0">
      <selection activeCell="B95" sqref="B95"/>
    </sheetView>
  </sheetViews>
  <sheetFormatPr defaultColWidth="9.15234375" defaultRowHeight="13.5" x14ac:dyDescent="0.25"/>
  <cols>
    <col min="1" max="1" width="59.765625" style="162" customWidth="1"/>
    <col min="2" max="2" width="17.84375" style="18" customWidth="1"/>
    <col min="3" max="5" width="8.84375" style="18" customWidth="1"/>
    <col min="6" max="6" width="72.3828125" style="18" customWidth="1"/>
    <col min="7" max="7" width="2.3828125" style="18" customWidth="1"/>
    <col min="8" max="14" width="8.84375" style="18" customWidth="1"/>
    <col min="15" max="16384" width="9.15234375" style="18"/>
  </cols>
  <sheetData>
    <row r="1" spans="1:6" s="204" customFormat="1" ht="81" customHeight="1" x14ac:dyDescent="0.25">
      <c r="A1" s="203"/>
    </row>
    <row r="2" spans="1:6" s="239" customFormat="1" ht="41.15" customHeight="1" x14ac:dyDescent="0.25">
      <c r="A2" s="239" t="s">
        <v>80</v>
      </c>
    </row>
    <row r="3" spans="1:6" ht="1.5" customHeight="1" x14ac:dyDescent="0.25"/>
    <row r="4" spans="1:6" ht="33.5" customHeight="1" x14ac:dyDescent="0.25">
      <c r="A4" s="3"/>
      <c r="B4" s="3" t="s">
        <v>8</v>
      </c>
      <c r="C4" s="4" t="s">
        <v>9</v>
      </c>
      <c r="D4" s="4" t="s">
        <v>10</v>
      </c>
      <c r="E4" s="122">
        <v>2022</v>
      </c>
      <c r="F4" s="4" t="s">
        <v>11</v>
      </c>
    </row>
    <row r="5" spans="1:6" x14ac:dyDescent="0.25">
      <c r="A5" s="179" t="s">
        <v>81</v>
      </c>
      <c r="B5" s="179"/>
      <c r="C5" s="181"/>
      <c r="D5" s="180"/>
      <c r="E5" s="180"/>
      <c r="F5" s="182"/>
    </row>
    <row r="6" spans="1:6" x14ac:dyDescent="0.25">
      <c r="A6" s="31" t="s">
        <v>82</v>
      </c>
      <c r="B6" s="131"/>
      <c r="C6" s="184"/>
      <c r="D6" s="183"/>
      <c r="E6" s="183"/>
      <c r="F6" s="185"/>
    </row>
    <row r="7" spans="1:6" x14ac:dyDescent="0.25">
      <c r="A7" s="69" t="s">
        <v>82</v>
      </c>
      <c r="B7" s="69" t="s">
        <v>30</v>
      </c>
      <c r="C7" s="49">
        <v>35</v>
      </c>
      <c r="D7" s="49">
        <v>40</v>
      </c>
      <c r="E7" s="49">
        <v>43</v>
      </c>
      <c r="F7" s="64"/>
    </row>
    <row r="8" spans="1:6" x14ac:dyDescent="0.25">
      <c r="A8" s="69" t="s">
        <v>83</v>
      </c>
      <c r="B8" s="69" t="s">
        <v>30</v>
      </c>
      <c r="C8" s="49">
        <v>98</v>
      </c>
      <c r="D8" s="49">
        <v>97</v>
      </c>
      <c r="E8" s="49">
        <v>98</v>
      </c>
      <c r="F8" s="64"/>
    </row>
    <row r="9" spans="1:6" x14ac:dyDescent="0.25">
      <c r="A9" s="31" t="s">
        <v>84</v>
      </c>
      <c r="B9" s="131"/>
      <c r="C9" s="187"/>
      <c r="D9" s="186"/>
      <c r="E9" s="186"/>
      <c r="F9" s="185"/>
    </row>
    <row r="10" spans="1:6" ht="40.5" x14ac:dyDescent="0.25">
      <c r="A10" s="69" t="s">
        <v>85</v>
      </c>
      <c r="B10" s="69" t="s">
        <v>30</v>
      </c>
      <c r="C10" s="49">
        <v>100</v>
      </c>
      <c r="D10" s="49">
        <v>100</v>
      </c>
      <c r="E10" s="49" t="s">
        <v>19</v>
      </c>
      <c r="F10" s="64" t="s">
        <v>86</v>
      </c>
    </row>
    <row r="11" spans="1:6" x14ac:dyDescent="0.25">
      <c r="A11" s="70" t="s">
        <v>87</v>
      </c>
      <c r="B11" s="70" t="s">
        <v>30</v>
      </c>
      <c r="C11" s="50">
        <v>5.8</v>
      </c>
      <c r="D11" s="50">
        <v>6.8</v>
      </c>
      <c r="E11" s="50" t="s">
        <v>19</v>
      </c>
      <c r="F11" s="41"/>
    </row>
    <row r="12" spans="1:6" x14ac:dyDescent="0.25">
      <c r="A12" s="70" t="s">
        <v>88</v>
      </c>
      <c r="B12" s="70" t="s">
        <v>30</v>
      </c>
      <c r="C12" s="50">
        <v>22.4</v>
      </c>
      <c r="D12" s="50">
        <v>25.8</v>
      </c>
      <c r="E12" s="50" t="s">
        <v>19</v>
      </c>
      <c r="F12" s="41"/>
    </row>
    <row r="13" spans="1:6" x14ac:dyDescent="0.25">
      <c r="A13" s="70" t="s">
        <v>89</v>
      </c>
      <c r="B13" s="70" t="s">
        <v>30</v>
      </c>
      <c r="C13" s="50">
        <v>25.4</v>
      </c>
      <c r="D13" s="50">
        <v>31.1</v>
      </c>
      <c r="E13" s="50" t="s">
        <v>19</v>
      </c>
      <c r="F13" s="41"/>
    </row>
    <row r="14" spans="1:6" x14ac:dyDescent="0.25">
      <c r="A14" s="70" t="s">
        <v>90</v>
      </c>
      <c r="B14" s="70" t="s">
        <v>30</v>
      </c>
      <c r="C14" s="50">
        <v>25</v>
      </c>
      <c r="D14" s="50">
        <v>20.100000000000001</v>
      </c>
      <c r="E14" s="50" t="s">
        <v>19</v>
      </c>
      <c r="F14" s="41"/>
    </row>
    <row r="15" spans="1:6" x14ac:dyDescent="0.25">
      <c r="A15" s="70" t="s">
        <v>91</v>
      </c>
      <c r="B15" s="70" t="s">
        <v>30</v>
      </c>
      <c r="C15" s="50">
        <v>12.5</v>
      </c>
      <c r="D15" s="50">
        <v>7.9</v>
      </c>
      <c r="E15" s="50" t="s">
        <v>19</v>
      </c>
      <c r="F15" s="41"/>
    </row>
    <row r="16" spans="1:6" x14ac:dyDescent="0.25">
      <c r="A16" s="70" t="s">
        <v>92</v>
      </c>
      <c r="B16" s="70" t="s">
        <v>30</v>
      </c>
      <c r="C16" s="50">
        <v>3.7</v>
      </c>
      <c r="D16" s="50">
        <v>3.1</v>
      </c>
      <c r="E16" s="50" t="s">
        <v>19</v>
      </c>
      <c r="F16" s="41"/>
    </row>
    <row r="17" spans="1:6" x14ac:dyDescent="0.25">
      <c r="A17" s="70" t="s">
        <v>93</v>
      </c>
      <c r="B17" s="70" t="s">
        <v>30</v>
      </c>
      <c r="C17" s="50">
        <v>0.3</v>
      </c>
      <c r="D17" s="50">
        <v>0.2</v>
      </c>
      <c r="E17" s="50" t="s">
        <v>19</v>
      </c>
      <c r="F17" s="41"/>
    </row>
    <row r="18" spans="1:6" x14ac:dyDescent="0.25">
      <c r="A18" s="70" t="s">
        <v>94</v>
      </c>
      <c r="B18" s="70" t="s">
        <v>30</v>
      </c>
      <c r="C18" s="50">
        <v>4.9000000000000004</v>
      </c>
      <c r="D18" s="50">
        <v>5</v>
      </c>
      <c r="E18" s="50" t="s">
        <v>19</v>
      </c>
      <c r="F18" s="41"/>
    </row>
    <row r="19" spans="1:6" x14ac:dyDescent="0.25">
      <c r="A19" s="31" t="s">
        <v>95</v>
      </c>
      <c r="B19" s="131"/>
      <c r="C19" s="187"/>
      <c r="D19" s="186"/>
      <c r="E19" s="186"/>
      <c r="F19" s="205" t="s">
        <v>96</v>
      </c>
    </row>
    <row r="20" spans="1:6" x14ac:dyDescent="0.25">
      <c r="A20" s="69" t="s">
        <v>97</v>
      </c>
      <c r="B20" s="69"/>
      <c r="C20" s="49"/>
      <c r="D20" s="49"/>
      <c r="E20" s="49"/>
      <c r="F20" s="64"/>
    </row>
    <row r="21" spans="1:6" x14ac:dyDescent="0.25">
      <c r="A21" s="21" t="s">
        <v>98</v>
      </c>
      <c r="B21" s="21" t="s">
        <v>30</v>
      </c>
      <c r="C21" s="51">
        <v>95</v>
      </c>
      <c r="D21" s="51">
        <v>97</v>
      </c>
      <c r="E21" s="51">
        <v>97</v>
      </c>
      <c r="F21" s="41"/>
    </row>
    <row r="22" spans="1:6" x14ac:dyDescent="0.25">
      <c r="A22" s="21" t="s">
        <v>99</v>
      </c>
      <c r="B22" s="21" t="s">
        <v>30</v>
      </c>
      <c r="C22" s="51">
        <v>5</v>
      </c>
      <c r="D22" s="51">
        <v>3</v>
      </c>
      <c r="E22" s="51">
        <v>3</v>
      </c>
      <c r="F22" s="41"/>
    </row>
    <row r="23" spans="1:6" x14ac:dyDescent="0.25">
      <c r="A23" s="69" t="s">
        <v>100</v>
      </c>
      <c r="B23" s="69"/>
      <c r="C23" s="49"/>
      <c r="D23" s="49"/>
      <c r="E23" s="49"/>
      <c r="F23" s="64"/>
    </row>
    <row r="24" spans="1:6" x14ac:dyDescent="0.25">
      <c r="A24" s="70" t="s">
        <v>101</v>
      </c>
      <c r="B24" s="70" t="s">
        <v>30</v>
      </c>
      <c r="C24" s="51">
        <v>88</v>
      </c>
      <c r="D24" s="51">
        <v>88</v>
      </c>
      <c r="E24" s="51">
        <v>85</v>
      </c>
      <c r="F24" s="66"/>
    </row>
    <row r="25" spans="1:6" x14ac:dyDescent="0.25">
      <c r="A25" s="70" t="s">
        <v>102</v>
      </c>
      <c r="B25" s="70" t="s">
        <v>30</v>
      </c>
      <c r="C25" s="51">
        <v>9</v>
      </c>
      <c r="D25" s="52">
        <v>10</v>
      </c>
      <c r="E25" s="52">
        <v>12</v>
      </c>
      <c r="F25" s="66"/>
    </row>
    <row r="26" spans="1:6" x14ac:dyDescent="0.25">
      <c r="A26" s="70" t="s">
        <v>103</v>
      </c>
      <c r="B26" s="70" t="s">
        <v>30</v>
      </c>
      <c r="C26" s="51">
        <v>3</v>
      </c>
      <c r="D26" s="52">
        <v>2</v>
      </c>
      <c r="E26" s="52">
        <v>3</v>
      </c>
      <c r="F26" s="66"/>
    </row>
    <row r="27" spans="1:6" x14ac:dyDescent="0.25">
      <c r="A27" s="70" t="s">
        <v>104</v>
      </c>
      <c r="B27" s="21" t="s">
        <v>30</v>
      </c>
      <c r="C27" s="51">
        <v>0</v>
      </c>
      <c r="D27" s="51">
        <v>0</v>
      </c>
      <c r="E27" s="51">
        <v>0</v>
      </c>
      <c r="F27" s="41"/>
    </row>
    <row r="28" spans="1:6" x14ac:dyDescent="0.25">
      <c r="A28" s="31" t="s">
        <v>105</v>
      </c>
      <c r="B28" s="188"/>
      <c r="C28" s="190"/>
      <c r="D28" s="189"/>
      <c r="E28" s="189"/>
      <c r="F28" s="205" t="s">
        <v>96</v>
      </c>
    </row>
    <row r="29" spans="1:6" x14ac:dyDescent="0.25">
      <c r="A29" s="69" t="s">
        <v>106</v>
      </c>
      <c r="B29" s="71" t="s">
        <v>30</v>
      </c>
      <c r="C29" s="53">
        <v>48</v>
      </c>
      <c r="D29" s="54">
        <v>66</v>
      </c>
      <c r="E29" s="54">
        <v>36</v>
      </c>
      <c r="F29" s="67"/>
    </row>
    <row r="30" spans="1:6" x14ac:dyDescent="0.25">
      <c r="A30" s="69" t="s">
        <v>107</v>
      </c>
      <c r="B30" s="71" t="s">
        <v>30</v>
      </c>
      <c r="C30" s="207" t="s">
        <v>19</v>
      </c>
      <c r="D30" s="54">
        <v>65</v>
      </c>
      <c r="E30" s="54">
        <v>80</v>
      </c>
      <c r="F30" s="67"/>
    </row>
    <row r="31" spans="1:6" x14ac:dyDescent="0.25">
      <c r="A31" s="69" t="s">
        <v>108</v>
      </c>
      <c r="B31" s="71" t="s">
        <v>30</v>
      </c>
      <c r="C31" s="53">
        <v>45</v>
      </c>
      <c r="D31" s="54">
        <v>60</v>
      </c>
      <c r="E31" s="54">
        <v>34</v>
      </c>
      <c r="F31" s="67"/>
    </row>
    <row r="32" spans="1:6" ht="27" x14ac:dyDescent="0.25">
      <c r="A32" s="31" t="s">
        <v>109</v>
      </c>
      <c r="B32" s="131"/>
      <c r="C32" s="131"/>
      <c r="D32" s="131"/>
      <c r="E32" s="131"/>
      <c r="F32" s="31" t="s">
        <v>110</v>
      </c>
    </row>
    <row r="33" spans="1:6" ht="27" x14ac:dyDescent="0.25">
      <c r="A33" s="21" t="s">
        <v>111</v>
      </c>
      <c r="B33" s="72" t="s">
        <v>112</v>
      </c>
      <c r="C33" s="51" t="s">
        <v>19</v>
      </c>
      <c r="D33" s="51">
        <v>85</v>
      </c>
      <c r="E33" s="51">
        <v>85</v>
      </c>
      <c r="F33" s="66" t="s">
        <v>113</v>
      </c>
    </row>
    <row r="34" spans="1:6" x14ac:dyDescent="0.25">
      <c r="A34" s="21" t="s">
        <v>114</v>
      </c>
      <c r="B34" s="70" t="s">
        <v>115</v>
      </c>
      <c r="C34" s="50" t="s">
        <v>19</v>
      </c>
      <c r="D34" s="50">
        <v>55.8</v>
      </c>
      <c r="E34" s="50">
        <v>55</v>
      </c>
      <c r="F34" s="66"/>
    </row>
    <row r="35" spans="1:6" x14ac:dyDescent="0.25">
      <c r="A35" s="21" t="s">
        <v>116</v>
      </c>
      <c r="B35" s="70" t="s">
        <v>117</v>
      </c>
      <c r="C35" s="50" t="s">
        <v>19</v>
      </c>
      <c r="D35" s="50">
        <v>29.1</v>
      </c>
      <c r="E35" s="50">
        <v>30</v>
      </c>
      <c r="F35" s="66"/>
    </row>
    <row r="36" spans="1:6" x14ac:dyDescent="0.25">
      <c r="A36" s="179" t="s">
        <v>118</v>
      </c>
      <c r="B36" s="179"/>
      <c r="C36" s="192"/>
      <c r="D36" s="191"/>
      <c r="E36" s="191"/>
      <c r="F36" s="193"/>
    </row>
    <row r="37" spans="1:6" x14ac:dyDescent="0.25">
      <c r="A37" s="20" t="s">
        <v>119</v>
      </c>
      <c r="B37" s="20" t="s">
        <v>120</v>
      </c>
      <c r="C37" s="57">
        <v>65</v>
      </c>
      <c r="D37" s="57">
        <v>85</v>
      </c>
      <c r="E37" s="57">
        <v>75</v>
      </c>
      <c r="F37" s="68"/>
    </row>
    <row r="38" spans="1:6" x14ac:dyDescent="0.25">
      <c r="A38" s="179" t="s">
        <v>121</v>
      </c>
      <c r="B38" s="179"/>
      <c r="C38" s="192"/>
      <c r="D38" s="191"/>
      <c r="E38" s="191"/>
      <c r="F38" s="193"/>
    </row>
    <row r="39" spans="1:6" x14ac:dyDescent="0.25">
      <c r="A39" s="31" t="s">
        <v>122</v>
      </c>
      <c r="B39" s="131"/>
      <c r="C39" s="187"/>
      <c r="D39" s="186"/>
      <c r="E39" s="186"/>
      <c r="F39" s="185"/>
    </row>
    <row r="40" spans="1:6" ht="27" x14ac:dyDescent="0.25">
      <c r="A40" s="20" t="s">
        <v>123</v>
      </c>
      <c r="B40" s="20"/>
      <c r="C40" s="55"/>
      <c r="D40" s="55"/>
      <c r="E40" s="55"/>
      <c r="F40" s="68"/>
    </row>
    <row r="41" spans="1:6" x14ac:dyDescent="0.25">
      <c r="A41" s="70" t="s">
        <v>124</v>
      </c>
      <c r="B41" s="70" t="s">
        <v>30</v>
      </c>
      <c r="C41" s="194" t="s">
        <v>19</v>
      </c>
      <c r="D41" s="195" t="s">
        <v>125</v>
      </c>
      <c r="E41" s="195">
        <v>93.4</v>
      </c>
      <c r="F41" s="196"/>
    </row>
    <row r="42" spans="1:6" x14ac:dyDescent="0.25">
      <c r="A42" s="70" t="s">
        <v>126</v>
      </c>
      <c r="B42" s="70" t="s">
        <v>30</v>
      </c>
      <c r="C42" s="194" t="s">
        <v>19</v>
      </c>
      <c r="D42" s="195" t="s">
        <v>127</v>
      </c>
      <c r="E42" s="195">
        <v>6.6</v>
      </c>
      <c r="F42" s="196"/>
    </row>
    <row r="43" spans="1:6" ht="27" x14ac:dyDescent="0.25">
      <c r="A43" s="20" t="s">
        <v>128</v>
      </c>
      <c r="B43" s="20" t="s">
        <v>53</v>
      </c>
      <c r="C43" s="55">
        <v>2.6</v>
      </c>
      <c r="D43" s="55">
        <v>3.9</v>
      </c>
      <c r="E43" s="55">
        <v>3.8</v>
      </c>
      <c r="F43" s="68" t="s">
        <v>129</v>
      </c>
    </row>
    <row r="44" spans="1:6" x14ac:dyDescent="0.25">
      <c r="A44" s="70" t="s">
        <v>130</v>
      </c>
      <c r="B44" s="70" t="s">
        <v>53</v>
      </c>
      <c r="C44" s="50">
        <v>1.7</v>
      </c>
      <c r="D44" s="195">
        <v>2</v>
      </c>
      <c r="E44" s="195">
        <v>1.9</v>
      </c>
      <c r="F44" s="196"/>
    </row>
    <row r="45" spans="1:6" x14ac:dyDescent="0.25">
      <c r="A45" s="70" t="s">
        <v>131</v>
      </c>
      <c r="B45" s="70" t="s">
        <v>53</v>
      </c>
      <c r="C45" s="50">
        <v>0.9</v>
      </c>
      <c r="D45" s="195">
        <v>1.9</v>
      </c>
      <c r="E45" s="195">
        <v>1.9</v>
      </c>
      <c r="F45" s="66"/>
    </row>
    <row r="46" spans="1:6" x14ac:dyDescent="0.25">
      <c r="A46" s="20" t="s">
        <v>132</v>
      </c>
      <c r="B46" s="20" t="s">
        <v>53</v>
      </c>
      <c r="C46" s="40">
        <v>2.2999999999999998</v>
      </c>
      <c r="D46" s="55">
        <v>3</v>
      </c>
      <c r="E46" s="40">
        <v>2.7</v>
      </c>
      <c r="F46" s="68"/>
    </row>
    <row r="47" spans="1:6" x14ac:dyDescent="0.25">
      <c r="A47" s="20" t="s">
        <v>133</v>
      </c>
      <c r="B47" s="20"/>
      <c r="C47" s="55"/>
      <c r="D47" s="56"/>
      <c r="E47" s="56"/>
      <c r="F47" s="68"/>
    </row>
    <row r="48" spans="1:6" x14ac:dyDescent="0.25">
      <c r="A48" s="21" t="s">
        <v>134</v>
      </c>
      <c r="B48" s="70" t="s">
        <v>30</v>
      </c>
      <c r="C48" s="240">
        <v>19.5</v>
      </c>
      <c r="D48" s="240">
        <v>21.9</v>
      </c>
      <c r="E48" s="197">
        <v>20</v>
      </c>
      <c r="F48" s="66"/>
    </row>
    <row r="49" spans="1:6" x14ac:dyDescent="0.25">
      <c r="A49" s="21" t="s">
        <v>135</v>
      </c>
      <c r="B49" s="70" t="s">
        <v>30</v>
      </c>
      <c r="C49" s="240">
        <v>17.3</v>
      </c>
      <c r="D49" s="240">
        <v>12.2</v>
      </c>
      <c r="E49" s="197">
        <v>9</v>
      </c>
      <c r="F49" s="66"/>
    </row>
    <row r="50" spans="1:6" x14ac:dyDescent="0.25">
      <c r="A50" s="21" t="s">
        <v>136</v>
      </c>
      <c r="B50" s="70" t="s">
        <v>30</v>
      </c>
      <c r="C50" s="240">
        <v>14.7</v>
      </c>
      <c r="D50" s="240">
        <v>11</v>
      </c>
      <c r="E50" s="197">
        <v>12</v>
      </c>
      <c r="F50" s="66"/>
    </row>
    <row r="51" spans="1:6" x14ac:dyDescent="0.25">
      <c r="A51" s="21" t="s">
        <v>137</v>
      </c>
      <c r="B51" s="70" t="s">
        <v>30</v>
      </c>
      <c r="C51" s="240">
        <v>10.9</v>
      </c>
      <c r="D51" s="240">
        <v>7</v>
      </c>
      <c r="E51" s="197">
        <v>7</v>
      </c>
      <c r="F51" s="66"/>
    </row>
    <row r="52" spans="1:6" x14ac:dyDescent="0.25">
      <c r="A52" s="21" t="s">
        <v>138</v>
      </c>
      <c r="B52" s="70" t="s">
        <v>30</v>
      </c>
      <c r="C52" s="240">
        <v>20.5</v>
      </c>
      <c r="D52" s="240">
        <v>25.7</v>
      </c>
      <c r="E52" s="197">
        <v>28</v>
      </c>
      <c r="F52" s="66"/>
    </row>
    <row r="53" spans="1:6" x14ac:dyDescent="0.25">
      <c r="A53" s="21" t="s">
        <v>139</v>
      </c>
      <c r="B53" s="70" t="s">
        <v>30</v>
      </c>
      <c r="C53" s="240">
        <v>6.9</v>
      </c>
      <c r="D53" s="240">
        <v>10.4</v>
      </c>
      <c r="E53" s="197">
        <v>9</v>
      </c>
      <c r="F53" s="66"/>
    </row>
    <row r="54" spans="1:6" x14ac:dyDescent="0.25">
      <c r="A54" s="21" t="s">
        <v>140</v>
      </c>
      <c r="B54" s="70" t="s">
        <v>30</v>
      </c>
      <c r="C54" s="240">
        <v>2</v>
      </c>
      <c r="D54" s="240">
        <v>3.2</v>
      </c>
      <c r="E54" s="197">
        <v>4</v>
      </c>
      <c r="F54" s="66"/>
    </row>
    <row r="55" spans="1:6" x14ac:dyDescent="0.25">
      <c r="A55" s="21" t="s">
        <v>141</v>
      </c>
      <c r="B55" s="70" t="s">
        <v>30</v>
      </c>
      <c r="C55" s="240">
        <v>8.1999999999999993</v>
      </c>
      <c r="D55" s="240">
        <v>8.6</v>
      </c>
      <c r="E55" s="198">
        <v>11</v>
      </c>
      <c r="F55" s="66"/>
    </row>
    <row r="56" spans="1:6" x14ac:dyDescent="0.25">
      <c r="A56" s="31" t="s">
        <v>142</v>
      </c>
      <c r="B56" s="131"/>
      <c r="C56" s="187"/>
      <c r="D56" s="186"/>
      <c r="E56" s="186"/>
      <c r="F56" s="185"/>
    </row>
    <row r="57" spans="1:6" x14ac:dyDescent="0.25">
      <c r="A57" s="20" t="s">
        <v>143</v>
      </c>
      <c r="B57" s="20" t="s">
        <v>53</v>
      </c>
      <c r="C57" s="55">
        <v>0.9</v>
      </c>
      <c r="D57" s="55">
        <v>1</v>
      </c>
      <c r="E57" s="55">
        <v>1.1000000000000001</v>
      </c>
      <c r="F57" s="68"/>
    </row>
    <row r="58" spans="1:6" x14ac:dyDescent="0.25">
      <c r="A58" s="20" t="s">
        <v>144</v>
      </c>
      <c r="B58" s="20" t="s">
        <v>53</v>
      </c>
      <c r="C58" s="55" t="s">
        <v>19</v>
      </c>
      <c r="D58" s="55" t="s">
        <v>19</v>
      </c>
      <c r="E58" s="55">
        <v>2.4</v>
      </c>
      <c r="F58" s="68"/>
    </row>
    <row r="59" spans="1:6" x14ac:dyDescent="0.25">
      <c r="A59" s="21" t="s">
        <v>457</v>
      </c>
      <c r="B59" s="70" t="s">
        <v>145</v>
      </c>
      <c r="C59" s="51">
        <v>23</v>
      </c>
      <c r="D59" s="51">
        <v>21</v>
      </c>
      <c r="E59" s="51">
        <v>23</v>
      </c>
      <c r="F59" s="41"/>
    </row>
    <row r="60" spans="1:6" x14ac:dyDescent="0.25">
      <c r="A60" s="21" t="s">
        <v>458</v>
      </c>
      <c r="B60" s="70" t="s">
        <v>145</v>
      </c>
      <c r="C60" s="51">
        <v>23</v>
      </c>
      <c r="D60" s="51">
        <v>21</v>
      </c>
      <c r="E60" s="51">
        <v>20</v>
      </c>
      <c r="F60" s="41"/>
    </row>
    <row r="61" spans="1:6" x14ac:dyDescent="0.25">
      <c r="A61" s="21" t="s">
        <v>459</v>
      </c>
      <c r="B61" s="70" t="s">
        <v>145</v>
      </c>
      <c r="C61" s="51">
        <v>0</v>
      </c>
      <c r="D61" s="51">
        <v>2</v>
      </c>
      <c r="E61" s="51">
        <v>2</v>
      </c>
      <c r="F61" s="41"/>
    </row>
    <row r="62" spans="1:6" x14ac:dyDescent="0.25">
      <c r="A62" s="31" t="s">
        <v>146</v>
      </c>
      <c r="B62" s="131"/>
      <c r="C62" s="187"/>
      <c r="D62" s="186"/>
      <c r="E62" s="186"/>
      <c r="F62" s="65" t="s">
        <v>147</v>
      </c>
    </row>
    <row r="63" spans="1:6" x14ac:dyDescent="0.25">
      <c r="A63" s="20" t="s">
        <v>148</v>
      </c>
      <c r="B63" s="20" t="s">
        <v>53</v>
      </c>
      <c r="C63" s="55">
        <v>5.4</v>
      </c>
      <c r="D63" s="55">
        <v>5.6</v>
      </c>
      <c r="E63" s="55">
        <v>5.5</v>
      </c>
      <c r="F63" s="68"/>
    </row>
    <row r="64" spans="1:6" x14ac:dyDescent="0.25">
      <c r="A64" s="21" t="s">
        <v>460</v>
      </c>
      <c r="B64" s="70" t="s">
        <v>53</v>
      </c>
      <c r="C64" s="50">
        <v>1.6</v>
      </c>
      <c r="D64" s="50">
        <v>1.4</v>
      </c>
      <c r="E64" s="50">
        <v>1.4</v>
      </c>
      <c r="F64" s="41"/>
    </row>
    <row r="65" spans="1:6" x14ac:dyDescent="0.25">
      <c r="A65" s="21" t="s">
        <v>460</v>
      </c>
      <c r="B65" s="70" t="s">
        <v>145</v>
      </c>
      <c r="C65" s="51">
        <v>31</v>
      </c>
      <c r="D65" s="51">
        <v>25</v>
      </c>
      <c r="E65" s="51">
        <v>25</v>
      </c>
      <c r="F65" s="41"/>
    </row>
    <row r="66" spans="1:6" x14ac:dyDescent="0.25">
      <c r="A66" s="20" t="s">
        <v>149</v>
      </c>
      <c r="B66" s="20" t="s">
        <v>53</v>
      </c>
      <c r="C66" s="55">
        <f>C67/(C68/100)</f>
        <v>2.2222222222222219</v>
      </c>
      <c r="D66" s="56" t="s">
        <v>19</v>
      </c>
      <c r="E66" s="55" t="s">
        <v>19</v>
      </c>
      <c r="F66" s="68"/>
    </row>
    <row r="67" spans="1:6" x14ac:dyDescent="0.25">
      <c r="A67" s="70" t="s">
        <v>150</v>
      </c>
      <c r="B67" s="70" t="s">
        <v>53</v>
      </c>
      <c r="C67" s="50">
        <v>0.6</v>
      </c>
      <c r="D67" s="50">
        <v>0.6</v>
      </c>
      <c r="E67" s="50">
        <v>0.7</v>
      </c>
      <c r="F67" s="66"/>
    </row>
    <row r="68" spans="1:6" x14ac:dyDescent="0.25">
      <c r="A68" s="70" t="s">
        <v>150</v>
      </c>
      <c r="B68" s="70" t="s">
        <v>145</v>
      </c>
      <c r="C68" s="51">
        <v>27</v>
      </c>
      <c r="D68" s="51">
        <v>27</v>
      </c>
      <c r="E68" s="51">
        <v>27</v>
      </c>
      <c r="F68" s="66"/>
    </row>
    <row r="69" spans="1:6" x14ac:dyDescent="0.25">
      <c r="A69" s="70" t="s">
        <v>151</v>
      </c>
      <c r="B69" s="70" t="s">
        <v>145</v>
      </c>
      <c r="C69" s="51">
        <v>73</v>
      </c>
      <c r="D69" s="51">
        <v>73</v>
      </c>
      <c r="E69" s="51">
        <v>73</v>
      </c>
      <c r="F69" s="66"/>
    </row>
    <row r="70" spans="1:6" x14ac:dyDescent="0.25">
      <c r="A70" s="20" t="s">
        <v>152</v>
      </c>
      <c r="B70" s="20"/>
      <c r="C70" s="55"/>
      <c r="D70" s="55"/>
      <c r="E70" s="55"/>
      <c r="F70" s="68"/>
    </row>
    <row r="71" spans="1:6" x14ac:dyDescent="0.25">
      <c r="A71" s="70" t="s">
        <v>153</v>
      </c>
      <c r="B71" s="70" t="s">
        <v>145</v>
      </c>
      <c r="C71" s="52">
        <v>39</v>
      </c>
      <c r="D71" s="52">
        <v>40</v>
      </c>
      <c r="E71" s="52">
        <v>40</v>
      </c>
      <c r="F71" s="66"/>
    </row>
    <row r="72" spans="1:6" x14ac:dyDescent="0.25">
      <c r="A72" s="70" t="s">
        <v>154</v>
      </c>
      <c r="B72" s="70" t="s">
        <v>145</v>
      </c>
      <c r="C72" s="52">
        <v>26</v>
      </c>
      <c r="D72" s="52">
        <v>28</v>
      </c>
      <c r="E72" s="52">
        <v>27</v>
      </c>
      <c r="F72" s="66"/>
    </row>
    <row r="73" spans="1:6" x14ac:dyDescent="0.25">
      <c r="A73" s="70" t="s">
        <v>155</v>
      </c>
      <c r="B73" s="70" t="s">
        <v>145</v>
      </c>
      <c r="C73" s="52">
        <v>18</v>
      </c>
      <c r="D73" s="52">
        <v>14</v>
      </c>
      <c r="E73" s="52">
        <v>12</v>
      </c>
      <c r="F73" s="66"/>
    </row>
    <row r="74" spans="1:6" x14ac:dyDescent="0.25">
      <c r="A74" s="70" t="s">
        <v>156</v>
      </c>
      <c r="B74" s="70" t="s">
        <v>145</v>
      </c>
      <c r="C74" s="52">
        <v>14</v>
      </c>
      <c r="D74" s="52">
        <v>16</v>
      </c>
      <c r="E74" s="52">
        <v>16</v>
      </c>
      <c r="F74" s="66"/>
    </row>
    <row r="75" spans="1:6" x14ac:dyDescent="0.25">
      <c r="A75" s="70" t="s">
        <v>141</v>
      </c>
      <c r="B75" s="70" t="s">
        <v>145</v>
      </c>
      <c r="C75" s="52">
        <v>3</v>
      </c>
      <c r="D75" s="52">
        <v>2</v>
      </c>
      <c r="E75" s="52">
        <v>5</v>
      </c>
      <c r="F75" s="66"/>
    </row>
    <row r="76" spans="1:6" x14ac:dyDescent="0.25">
      <c r="A76" s="20" t="s">
        <v>157</v>
      </c>
      <c r="B76" s="20"/>
      <c r="C76" s="57"/>
      <c r="D76" s="57"/>
      <c r="E76" s="57"/>
      <c r="F76" s="68"/>
    </row>
    <row r="77" spans="1:6" ht="27" x14ac:dyDescent="0.25">
      <c r="A77" s="70" t="s">
        <v>158</v>
      </c>
      <c r="B77" s="72" t="s">
        <v>159</v>
      </c>
      <c r="C77" s="52">
        <v>50</v>
      </c>
      <c r="D77" s="52">
        <v>37</v>
      </c>
      <c r="E77" s="52">
        <v>38</v>
      </c>
      <c r="F77" s="196"/>
    </row>
    <row r="78" spans="1:6" x14ac:dyDescent="0.25">
      <c r="A78" s="20" t="s">
        <v>160</v>
      </c>
      <c r="B78" s="20"/>
      <c r="C78" s="57"/>
      <c r="D78" s="57"/>
      <c r="E78" s="57"/>
      <c r="F78" s="68"/>
    </row>
    <row r="79" spans="1:6" x14ac:dyDescent="0.25">
      <c r="A79" s="21" t="s">
        <v>161</v>
      </c>
      <c r="B79" s="70" t="s">
        <v>162</v>
      </c>
      <c r="C79" s="51">
        <v>24</v>
      </c>
      <c r="D79" s="51">
        <v>19</v>
      </c>
      <c r="E79" s="51">
        <v>20</v>
      </c>
      <c r="F79" s="41"/>
    </row>
    <row r="80" spans="1:6" x14ac:dyDescent="0.25">
      <c r="A80" s="21" t="s">
        <v>163</v>
      </c>
      <c r="B80" s="70" t="s">
        <v>162</v>
      </c>
      <c r="C80" s="51">
        <v>25</v>
      </c>
      <c r="D80" s="51">
        <v>21</v>
      </c>
      <c r="E80" s="51">
        <v>25</v>
      </c>
      <c r="F80" s="41"/>
    </row>
    <row r="81" spans="1:6" x14ac:dyDescent="0.25">
      <c r="A81" s="21" t="s">
        <v>151</v>
      </c>
      <c r="B81" s="70" t="s">
        <v>162</v>
      </c>
      <c r="C81" s="51">
        <v>51</v>
      </c>
      <c r="D81" s="51">
        <v>60</v>
      </c>
      <c r="E81" s="51">
        <v>55</v>
      </c>
      <c r="F81" s="41"/>
    </row>
    <row r="82" spans="1:6" x14ac:dyDescent="0.25">
      <c r="A82" s="20" t="s">
        <v>164</v>
      </c>
      <c r="B82" s="20"/>
      <c r="C82" s="57"/>
      <c r="D82" s="57"/>
      <c r="E82" s="57"/>
      <c r="F82" s="68"/>
    </row>
    <row r="83" spans="1:6" x14ac:dyDescent="0.25">
      <c r="A83" s="21" t="s">
        <v>165</v>
      </c>
      <c r="B83" s="70" t="s">
        <v>166</v>
      </c>
      <c r="C83" s="51">
        <v>13</v>
      </c>
      <c r="D83" s="51">
        <v>12</v>
      </c>
      <c r="E83" s="51">
        <v>26</v>
      </c>
      <c r="F83" s="41"/>
    </row>
    <row r="84" spans="1:6" x14ac:dyDescent="0.25">
      <c r="A84" s="21" t="s">
        <v>167</v>
      </c>
      <c r="B84" s="70" t="s">
        <v>166</v>
      </c>
      <c r="C84" s="51">
        <v>30</v>
      </c>
      <c r="D84" s="51">
        <v>28</v>
      </c>
      <c r="E84" s="51">
        <v>11</v>
      </c>
      <c r="F84" s="41"/>
    </row>
    <row r="85" spans="1:6" x14ac:dyDescent="0.25">
      <c r="A85" s="21" t="s">
        <v>151</v>
      </c>
      <c r="B85" s="70" t="s">
        <v>166</v>
      </c>
      <c r="C85" s="51">
        <v>57</v>
      </c>
      <c r="D85" s="51">
        <v>60</v>
      </c>
      <c r="E85" s="51">
        <v>63</v>
      </c>
      <c r="F85" s="41"/>
    </row>
    <row r="86" spans="1:6" x14ac:dyDescent="0.25">
      <c r="A86" s="20" t="s">
        <v>437</v>
      </c>
      <c r="B86" s="20"/>
      <c r="C86" s="57"/>
      <c r="D86" s="57"/>
      <c r="E86" s="57"/>
      <c r="F86" s="68"/>
    </row>
    <row r="87" spans="1:6" ht="27" x14ac:dyDescent="0.25">
      <c r="A87" s="21" t="s">
        <v>163</v>
      </c>
      <c r="B87" s="70" t="s">
        <v>168</v>
      </c>
      <c r="C87" s="51" t="s">
        <v>19</v>
      </c>
      <c r="D87" s="51" t="s">
        <v>19</v>
      </c>
      <c r="E87" s="51">
        <v>21</v>
      </c>
      <c r="F87" s="41"/>
    </row>
    <row r="88" spans="1:6" ht="27" x14ac:dyDescent="0.25">
      <c r="A88" s="21" t="s">
        <v>169</v>
      </c>
      <c r="B88" s="70" t="s">
        <v>168</v>
      </c>
      <c r="C88" s="51" t="s">
        <v>19</v>
      </c>
      <c r="D88" s="51" t="s">
        <v>19</v>
      </c>
      <c r="E88" s="51">
        <v>17</v>
      </c>
      <c r="F88" s="41"/>
    </row>
    <row r="89" spans="1:6" ht="27" x14ac:dyDescent="0.25">
      <c r="A89" s="21" t="s">
        <v>151</v>
      </c>
      <c r="B89" s="70" t="s">
        <v>168</v>
      </c>
      <c r="C89" s="51" t="s">
        <v>19</v>
      </c>
      <c r="D89" s="51" t="s">
        <v>19</v>
      </c>
      <c r="E89" s="51">
        <v>62</v>
      </c>
      <c r="F89" s="41"/>
    </row>
    <row r="90" spans="1:6" x14ac:dyDescent="0.25">
      <c r="A90" s="179" t="s">
        <v>170</v>
      </c>
      <c r="B90" s="179"/>
      <c r="C90" s="199"/>
      <c r="D90" s="199"/>
      <c r="E90" s="199"/>
      <c r="F90" s="193"/>
    </row>
    <row r="91" spans="1:6" x14ac:dyDescent="0.25">
      <c r="A91" s="69" t="s">
        <v>171</v>
      </c>
      <c r="B91" s="69"/>
      <c r="C91" s="58"/>
      <c r="D91" s="58"/>
      <c r="E91" s="58"/>
      <c r="F91" s="64"/>
    </row>
    <row r="92" spans="1:6" ht="27" x14ac:dyDescent="0.25">
      <c r="A92" s="21" t="s">
        <v>172</v>
      </c>
      <c r="B92" s="21" t="s">
        <v>438</v>
      </c>
      <c r="C92" s="59">
        <v>172</v>
      </c>
      <c r="D92" s="59">
        <v>164</v>
      </c>
      <c r="E92" s="59">
        <v>139</v>
      </c>
      <c r="F92" s="41"/>
    </row>
    <row r="93" spans="1:6" ht="27" x14ac:dyDescent="0.25">
      <c r="A93" s="21" t="s">
        <v>173</v>
      </c>
      <c r="B93" s="21" t="s">
        <v>438</v>
      </c>
      <c r="C93" s="200" t="s">
        <v>19</v>
      </c>
      <c r="D93" s="59">
        <v>244</v>
      </c>
      <c r="E93" s="59">
        <v>194</v>
      </c>
      <c r="F93" s="41"/>
    </row>
    <row r="94" spans="1:6" x14ac:dyDescent="0.25">
      <c r="A94" s="21" t="s">
        <v>174</v>
      </c>
      <c r="B94" s="21" t="s">
        <v>175</v>
      </c>
      <c r="C94" s="59" t="s">
        <v>19</v>
      </c>
      <c r="D94" s="59" t="s">
        <v>19</v>
      </c>
      <c r="E94" s="201">
        <v>1.1000000000000001</v>
      </c>
      <c r="F94" s="41"/>
    </row>
    <row r="95" spans="1:6" ht="27" x14ac:dyDescent="0.25">
      <c r="A95" s="21" t="s">
        <v>176</v>
      </c>
      <c r="B95" s="21" t="s">
        <v>438</v>
      </c>
      <c r="C95" s="59">
        <v>174</v>
      </c>
      <c r="D95" s="59">
        <v>169</v>
      </c>
      <c r="E95" s="59">
        <v>142</v>
      </c>
      <c r="F95" s="41"/>
    </row>
    <row r="96" spans="1:6" ht="27" x14ac:dyDescent="0.25">
      <c r="A96" s="21" t="s">
        <v>177</v>
      </c>
      <c r="B96" s="21" t="s">
        <v>438</v>
      </c>
      <c r="C96" s="59">
        <v>322</v>
      </c>
      <c r="D96" s="59">
        <v>323</v>
      </c>
      <c r="E96" s="59">
        <v>204</v>
      </c>
      <c r="F96" s="41"/>
    </row>
    <row r="97" spans="1:6" ht="27" x14ac:dyDescent="0.25">
      <c r="A97" s="21" t="s">
        <v>178</v>
      </c>
      <c r="B97" s="21" t="s">
        <v>438</v>
      </c>
      <c r="C97" s="59">
        <v>163</v>
      </c>
      <c r="D97" s="59">
        <v>161</v>
      </c>
      <c r="E97" s="59">
        <v>112</v>
      </c>
      <c r="F97" s="41"/>
    </row>
    <row r="98" spans="1:6" ht="27" x14ac:dyDescent="0.25">
      <c r="A98" s="21" t="s">
        <v>179</v>
      </c>
      <c r="B98" s="21" t="s">
        <v>438</v>
      </c>
      <c r="C98" s="59">
        <v>134</v>
      </c>
      <c r="D98" s="59">
        <v>165</v>
      </c>
      <c r="E98" s="59">
        <v>92</v>
      </c>
      <c r="F98" s="41"/>
    </row>
    <row r="99" spans="1:6" x14ac:dyDescent="0.25">
      <c r="A99" s="69" t="s">
        <v>180</v>
      </c>
      <c r="B99" s="69"/>
      <c r="C99" s="60"/>
      <c r="D99" s="60"/>
      <c r="E99" s="60"/>
      <c r="F99" s="64"/>
    </row>
    <row r="100" spans="1:6" ht="27" x14ac:dyDescent="0.25">
      <c r="A100" s="21" t="s">
        <v>181</v>
      </c>
      <c r="B100" s="21" t="s">
        <v>438</v>
      </c>
      <c r="C100" s="59">
        <v>73</v>
      </c>
      <c r="D100" s="59">
        <v>59</v>
      </c>
      <c r="E100" s="59">
        <v>96</v>
      </c>
      <c r="F100" s="41"/>
    </row>
    <row r="101" spans="1:6" x14ac:dyDescent="0.25">
      <c r="A101" s="21" t="s">
        <v>182</v>
      </c>
      <c r="B101" s="21" t="s">
        <v>175</v>
      </c>
      <c r="C101" s="59" t="s">
        <v>19</v>
      </c>
      <c r="D101" s="59" t="s">
        <v>19</v>
      </c>
      <c r="E101" s="202">
        <v>1.6E-2</v>
      </c>
      <c r="F101" s="41"/>
    </row>
    <row r="102" spans="1:6" ht="27" x14ac:dyDescent="0.25">
      <c r="A102" s="21" t="s">
        <v>183</v>
      </c>
      <c r="B102" s="21" t="s">
        <v>438</v>
      </c>
      <c r="C102" s="59">
        <v>130</v>
      </c>
      <c r="D102" s="59">
        <v>90</v>
      </c>
      <c r="E102" s="59">
        <v>97</v>
      </c>
      <c r="F102" s="41"/>
    </row>
    <row r="103" spans="1:6" x14ac:dyDescent="0.25">
      <c r="A103" s="69" t="s">
        <v>184</v>
      </c>
      <c r="B103" s="69"/>
      <c r="C103" s="60"/>
      <c r="D103" s="60"/>
      <c r="E103" s="60"/>
      <c r="F103" s="64"/>
    </row>
    <row r="104" spans="1:6" ht="27" x14ac:dyDescent="0.25">
      <c r="A104" s="21" t="s">
        <v>181</v>
      </c>
      <c r="B104" s="21" t="s">
        <v>438</v>
      </c>
      <c r="C104" s="59">
        <v>165</v>
      </c>
      <c r="D104" s="59">
        <v>156</v>
      </c>
      <c r="E104" s="59">
        <v>137</v>
      </c>
      <c r="F104" s="41"/>
    </row>
    <row r="105" spans="1:6" x14ac:dyDescent="0.25">
      <c r="A105" s="21" t="s">
        <v>185</v>
      </c>
      <c r="B105" s="21" t="s">
        <v>175</v>
      </c>
      <c r="C105" s="59" t="s">
        <v>19</v>
      </c>
      <c r="D105" s="59" t="s">
        <v>19</v>
      </c>
      <c r="E105" s="201">
        <v>1.1000000000000001</v>
      </c>
      <c r="F105" s="41"/>
    </row>
    <row r="106" spans="1:6" x14ac:dyDescent="0.25">
      <c r="A106" s="69" t="s">
        <v>186</v>
      </c>
      <c r="B106" s="69"/>
      <c r="C106" s="60"/>
      <c r="D106" s="61"/>
      <c r="E106" s="61"/>
      <c r="F106" s="64"/>
    </row>
    <row r="107" spans="1:6" ht="27" x14ac:dyDescent="0.25">
      <c r="A107" s="21" t="s">
        <v>172</v>
      </c>
      <c r="B107" s="21" t="s">
        <v>187</v>
      </c>
      <c r="C107" s="62">
        <v>0.32</v>
      </c>
      <c r="D107" s="62">
        <v>0.28000000000000003</v>
      </c>
      <c r="E107" s="62">
        <v>0.28000000000000003</v>
      </c>
      <c r="F107" s="41"/>
    </row>
    <row r="108" spans="1:6" ht="27" x14ac:dyDescent="0.25">
      <c r="A108" s="21" t="s">
        <v>188</v>
      </c>
      <c r="B108" s="21" t="s">
        <v>187</v>
      </c>
      <c r="C108" s="63">
        <v>0.42</v>
      </c>
      <c r="D108" s="63">
        <v>0.39</v>
      </c>
      <c r="E108" s="63">
        <v>0.37</v>
      </c>
      <c r="F108" s="41" t="s">
        <v>439</v>
      </c>
    </row>
    <row r="109" spans="1:6" x14ac:dyDescent="0.25">
      <c r="A109" s="69" t="s">
        <v>189</v>
      </c>
      <c r="B109" s="69"/>
      <c r="C109" s="60"/>
      <c r="D109" s="61"/>
      <c r="E109" s="61"/>
      <c r="F109" s="64"/>
    </row>
    <row r="110" spans="1:6" x14ac:dyDescent="0.25">
      <c r="A110" s="21" t="s">
        <v>190</v>
      </c>
      <c r="B110" s="21" t="s">
        <v>191</v>
      </c>
      <c r="C110" s="241">
        <v>21.5</v>
      </c>
      <c r="D110" s="241">
        <v>21.9</v>
      </c>
      <c r="E110" s="62" t="s">
        <v>19</v>
      </c>
      <c r="F110" s="41"/>
    </row>
    <row r="111" spans="1:6" x14ac:dyDescent="0.25">
      <c r="A111" s="21" t="s">
        <v>188</v>
      </c>
      <c r="B111" s="21" t="s">
        <v>191</v>
      </c>
      <c r="C111" s="241">
        <v>40</v>
      </c>
      <c r="D111" s="241">
        <v>38.1</v>
      </c>
      <c r="E111" s="62" t="s">
        <v>19</v>
      </c>
      <c r="F111" s="41" t="s">
        <v>192</v>
      </c>
    </row>
    <row r="112" spans="1:6" x14ac:dyDescent="0.25">
      <c r="A112" s="21" t="s">
        <v>193</v>
      </c>
      <c r="B112" s="21" t="s">
        <v>175</v>
      </c>
      <c r="C112" s="62" t="s">
        <v>19</v>
      </c>
      <c r="D112" s="210">
        <v>1.4999999999999999E-2</v>
      </c>
      <c r="E112" s="62" t="s">
        <v>19</v>
      </c>
      <c r="F112" s="41"/>
    </row>
  </sheetData>
  <sheetProtection sheet="1" objects="1" scenarios="1"/>
  <pageMargins left="0.46020833333333333" right="0.42104166666666665" top="0.39370078740157483" bottom="0.70866141732283472" header="0.39370078740157483" footer="0.39370078740157483"/>
  <pageSetup paperSize="9" scale="93" fitToHeight="0" orientation="landscape" r:id="rId1"/>
  <headerFooter scaleWithDoc="0" alignWithMargins="0"/>
  <ignoredErrors>
    <ignoredError sqref="C4:E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E6D49-58B3-4F54-BCA9-4D2C66B9317C}">
  <sheetPr>
    <tabColor theme="2" tint="-0.249977111117893"/>
    <pageSetUpPr fitToPage="1"/>
  </sheetPr>
  <dimension ref="A1:F27"/>
  <sheetViews>
    <sheetView showGridLines="0" zoomScaleNormal="100" workbookViewId="0"/>
  </sheetViews>
  <sheetFormatPr defaultColWidth="9.15234375" defaultRowHeight="13.5" x14ac:dyDescent="0.25"/>
  <cols>
    <col min="1" max="1" width="36.84375" style="39" customWidth="1"/>
    <col min="2" max="5" width="8.84375" style="48" customWidth="1"/>
    <col min="6" max="6" width="72.15234375" style="48" customWidth="1"/>
    <col min="7" max="7" width="0.15234375" style="48" customWidth="1"/>
    <col min="8" max="14" width="8.84375" style="48" customWidth="1"/>
    <col min="15" max="16384" width="9.15234375" style="48"/>
  </cols>
  <sheetData>
    <row r="1" spans="1:6" s="47" customFormat="1" ht="81" customHeight="1" x14ac:dyDescent="0.25">
      <c r="A1" s="73"/>
    </row>
    <row r="2" spans="1:6" s="47" customFormat="1" ht="18" customHeight="1" x14ac:dyDescent="0.25">
      <c r="A2" s="73"/>
    </row>
    <row r="3" spans="1:6" ht="1.5" customHeight="1" x14ac:dyDescent="0.25"/>
    <row r="4" spans="1:6" x14ac:dyDescent="0.25">
      <c r="A4" s="3"/>
      <c r="B4" s="3" t="s">
        <v>8</v>
      </c>
      <c r="C4" s="4" t="s">
        <v>9</v>
      </c>
      <c r="D4" s="4" t="s">
        <v>10</v>
      </c>
      <c r="E4" s="122">
        <v>2022</v>
      </c>
      <c r="F4" s="4" t="s">
        <v>11</v>
      </c>
    </row>
    <row r="5" spans="1:6" x14ac:dyDescent="0.25">
      <c r="A5" s="7" t="s">
        <v>194</v>
      </c>
      <c r="B5" s="7"/>
      <c r="C5" s="19"/>
      <c r="D5" s="19"/>
      <c r="E5" s="19"/>
      <c r="F5" s="19"/>
    </row>
    <row r="6" spans="1:6" x14ac:dyDescent="0.25">
      <c r="A6" s="20" t="s">
        <v>195</v>
      </c>
      <c r="B6" s="1" t="s">
        <v>15</v>
      </c>
      <c r="C6" s="2">
        <v>76</v>
      </c>
      <c r="D6" s="2">
        <v>67</v>
      </c>
      <c r="E6" s="2">
        <v>82</v>
      </c>
      <c r="F6" s="20"/>
    </row>
    <row r="7" spans="1:6" x14ac:dyDescent="0.25">
      <c r="A7" s="15" t="s">
        <v>196</v>
      </c>
      <c r="B7" s="15" t="s">
        <v>30</v>
      </c>
      <c r="C7" s="16">
        <v>33</v>
      </c>
      <c r="D7" s="16">
        <v>36</v>
      </c>
      <c r="E7" s="16">
        <v>24</v>
      </c>
      <c r="F7" s="16"/>
    </row>
    <row r="8" spans="1:6" x14ac:dyDescent="0.25">
      <c r="A8" s="81" t="s">
        <v>197</v>
      </c>
      <c r="B8" s="87"/>
      <c r="C8" s="88"/>
      <c r="D8" s="88"/>
      <c r="E8" s="88"/>
      <c r="F8" s="89"/>
    </row>
    <row r="9" spans="1:6" ht="27" x14ac:dyDescent="0.25">
      <c r="A9" s="21" t="s">
        <v>198</v>
      </c>
      <c r="B9" s="15" t="s">
        <v>30</v>
      </c>
      <c r="C9" s="16">
        <v>74</v>
      </c>
      <c r="D9" s="16">
        <v>69</v>
      </c>
      <c r="E9" s="16">
        <v>66</v>
      </c>
      <c r="F9" s="158"/>
    </row>
    <row r="10" spans="1:6" x14ac:dyDescent="0.25">
      <c r="A10" s="91" t="s">
        <v>199</v>
      </c>
      <c r="B10" s="90" t="s">
        <v>30</v>
      </c>
      <c r="C10" s="90">
        <v>11</v>
      </c>
      <c r="D10" s="90">
        <v>9</v>
      </c>
      <c r="E10" s="90">
        <v>6</v>
      </c>
      <c r="F10" s="90"/>
    </row>
    <row r="11" spans="1:6" x14ac:dyDescent="0.25">
      <c r="A11" s="92" t="s">
        <v>200</v>
      </c>
      <c r="B11" s="10" t="s">
        <v>30</v>
      </c>
      <c r="C11" s="10">
        <v>8</v>
      </c>
      <c r="D11" s="10">
        <v>10</v>
      </c>
      <c r="E11" s="10">
        <v>21</v>
      </c>
      <c r="F11" s="10"/>
    </row>
    <row r="12" spans="1:6" x14ac:dyDescent="0.25">
      <c r="A12" s="92" t="s">
        <v>201</v>
      </c>
      <c r="B12" s="10" t="s">
        <v>30</v>
      </c>
      <c r="C12" s="10">
        <v>8</v>
      </c>
      <c r="D12" s="10">
        <v>12</v>
      </c>
      <c r="E12" s="10">
        <v>7</v>
      </c>
      <c r="F12" s="10"/>
    </row>
    <row r="13" spans="1:6" x14ac:dyDescent="0.25">
      <c r="A13" s="93" t="s">
        <v>202</v>
      </c>
      <c r="B13" s="22"/>
      <c r="C13" s="22"/>
      <c r="D13" s="22"/>
      <c r="E13" s="22"/>
      <c r="F13" s="22"/>
    </row>
    <row r="14" spans="1:6" x14ac:dyDescent="0.25">
      <c r="A14" s="92" t="s">
        <v>203</v>
      </c>
      <c r="B14" s="10" t="s">
        <v>30</v>
      </c>
      <c r="C14" s="10">
        <v>33</v>
      </c>
      <c r="D14" s="10">
        <v>37</v>
      </c>
      <c r="E14" s="10">
        <v>24</v>
      </c>
      <c r="F14" s="10"/>
    </row>
    <row r="15" spans="1:6" ht="27" x14ac:dyDescent="0.25">
      <c r="A15" s="92" t="s">
        <v>204</v>
      </c>
      <c r="B15" s="10" t="s">
        <v>30</v>
      </c>
      <c r="C15" s="10">
        <v>18</v>
      </c>
      <c r="D15" s="10">
        <v>27</v>
      </c>
      <c r="E15" s="10">
        <v>29</v>
      </c>
      <c r="F15" s="10"/>
    </row>
    <row r="16" spans="1:6" x14ac:dyDescent="0.25">
      <c r="A16" s="92" t="s">
        <v>205</v>
      </c>
      <c r="B16" s="10" t="s">
        <v>30</v>
      </c>
      <c r="C16" s="10">
        <v>9</v>
      </c>
      <c r="D16" s="10">
        <v>4</v>
      </c>
      <c r="E16" s="229">
        <v>13</v>
      </c>
      <c r="F16" s="10"/>
    </row>
    <row r="17" spans="1:6" ht="27" x14ac:dyDescent="0.25">
      <c r="A17" s="92" t="s">
        <v>206</v>
      </c>
      <c r="B17" s="10" t="s">
        <v>30</v>
      </c>
      <c r="C17" s="10">
        <v>16</v>
      </c>
      <c r="D17" s="10">
        <v>14</v>
      </c>
      <c r="E17" s="229">
        <v>12</v>
      </c>
      <c r="F17" s="10"/>
    </row>
    <row r="18" spans="1:6" x14ac:dyDescent="0.25">
      <c r="A18" s="92" t="s">
        <v>207</v>
      </c>
      <c r="B18" s="10" t="s">
        <v>30</v>
      </c>
      <c r="C18" s="10">
        <v>24</v>
      </c>
      <c r="D18" s="10">
        <v>18</v>
      </c>
      <c r="E18" s="10">
        <v>21</v>
      </c>
      <c r="F18" s="10"/>
    </row>
    <row r="19" spans="1:6" x14ac:dyDescent="0.25">
      <c r="A19" s="93" t="s">
        <v>208</v>
      </c>
      <c r="B19" s="22"/>
      <c r="C19" s="22"/>
      <c r="D19" s="22"/>
      <c r="E19" s="22"/>
      <c r="F19" s="22" t="s">
        <v>209</v>
      </c>
    </row>
    <row r="20" spans="1:6" x14ac:dyDescent="0.25">
      <c r="A20" s="92" t="s">
        <v>210</v>
      </c>
      <c r="B20" s="10" t="s">
        <v>30</v>
      </c>
      <c r="C20" s="10">
        <v>69</v>
      </c>
      <c r="D20" s="10">
        <v>69</v>
      </c>
      <c r="E20" s="10">
        <v>58</v>
      </c>
      <c r="F20" s="10"/>
    </row>
    <row r="21" spans="1:6" x14ac:dyDescent="0.25">
      <c r="A21" s="92" t="s">
        <v>211</v>
      </c>
      <c r="B21" s="10" t="s">
        <v>30</v>
      </c>
      <c r="C21" s="10">
        <v>22</v>
      </c>
      <c r="D21" s="10">
        <v>37</v>
      </c>
      <c r="E21" s="10">
        <v>28</v>
      </c>
      <c r="F21" s="10"/>
    </row>
    <row r="22" spans="1:6" x14ac:dyDescent="0.25">
      <c r="A22" s="7" t="s">
        <v>212</v>
      </c>
      <c r="B22" s="23"/>
      <c r="C22" s="23"/>
      <c r="D22" s="23"/>
      <c r="E22" s="23"/>
      <c r="F22" s="23"/>
    </row>
    <row r="23" spans="1:6" s="243" customFormat="1" ht="40.5" x14ac:dyDescent="0.25">
      <c r="A23" s="15" t="s">
        <v>213</v>
      </c>
      <c r="B23" s="16" t="s">
        <v>30</v>
      </c>
      <c r="C23" s="16">
        <v>100</v>
      </c>
      <c r="D23" s="16">
        <v>100</v>
      </c>
      <c r="E23" s="242">
        <v>98</v>
      </c>
      <c r="F23" s="15" t="s">
        <v>214</v>
      </c>
    </row>
    <row r="24" spans="1:6" x14ac:dyDescent="0.25">
      <c r="A24" s="3"/>
      <c r="B24" s="17"/>
      <c r="C24" s="17"/>
      <c r="D24" s="17"/>
      <c r="E24" s="17"/>
      <c r="F24" s="17"/>
    </row>
    <row r="25" spans="1:6" x14ac:dyDescent="0.25">
      <c r="A25" s="162"/>
      <c r="B25" s="18"/>
      <c r="C25" s="18"/>
      <c r="D25" s="18"/>
      <c r="E25" s="18"/>
      <c r="F25" s="18"/>
    </row>
    <row r="26" spans="1:6" x14ac:dyDescent="0.25">
      <c r="A26" s="162"/>
      <c r="B26" s="18"/>
      <c r="C26" s="18"/>
      <c r="D26" s="18"/>
      <c r="E26" s="18"/>
      <c r="F26" s="18"/>
    </row>
    <row r="27" spans="1:6" x14ac:dyDescent="0.25">
      <c r="A27" s="162"/>
      <c r="B27" s="18"/>
      <c r="C27" s="18"/>
      <c r="D27" s="18"/>
      <c r="E27" s="18"/>
      <c r="F27" s="18"/>
    </row>
  </sheetData>
  <sheetProtection sheet="1" objects="1" scenarios="1"/>
  <pageMargins left="0.46020833333333333" right="0.42104166666666665" top="0.39370078740157483" bottom="0.70866141732283472" header="0.39370078740157483" footer="0.39370078740157483"/>
  <pageSetup paperSize="9" scale="94" fitToHeight="0" orientation="landscape" r:id="rId1"/>
  <headerFooter scaleWithDoc="0" alignWithMargins="0"/>
  <ignoredErrors>
    <ignoredError sqref="C4:D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422A4-B8AC-4374-94D5-95E59FEF43D5}">
  <sheetPr>
    <tabColor theme="2" tint="-0.249977111117893"/>
    <pageSetUpPr fitToPage="1"/>
  </sheetPr>
  <dimension ref="A1:H76"/>
  <sheetViews>
    <sheetView showGridLines="0" zoomScaleNormal="100" workbookViewId="0"/>
  </sheetViews>
  <sheetFormatPr defaultColWidth="9.15234375" defaultRowHeight="13.5" x14ac:dyDescent="0.25"/>
  <cols>
    <col min="1" max="1" width="39.3828125" style="169" customWidth="1"/>
    <col min="2" max="2" width="13.3828125" style="169" customWidth="1"/>
    <col min="3" max="3" width="10.15234375" style="169" customWidth="1"/>
    <col min="4" max="4" width="8.84375" style="169" customWidth="1"/>
    <col min="5" max="6" width="8.3828125" style="169" customWidth="1"/>
    <col min="7" max="7" width="87.53515625" style="169" customWidth="1"/>
    <col min="8" max="8" width="62.3828125" style="169" customWidth="1"/>
    <col min="9" max="9" width="8.84375" style="48" customWidth="1"/>
    <col min="10" max="16384" width="9.15234375" style="48"/>
  </cols>
  <sheetData>
    <row r="1" spans="1:7" s="47" customFormat="1" ht="81" customHeight="1" x14ac:dyDescent="0.25">
      <c r="A1" s="168"/>
      <c r="B1" s="168"/>
      <c r="C1" s="168"/>
      <c r="D1" s="168"/>
      <c r="E1" s="168"/>
      <c r="F1" s="168"/>
      <c r="G1" s="168"/>
    </row>
    <row r="2" spans="1:7" s="47" customFormat="1" ht="57" customHeight="1" x14ac:dyDescent="0.25">
      <c r="A2" s="244" t="s">
        <v>215</v>
      </c>
      <c r="B2" s="244"/>
      <c r="C2" s="244"/>
      <c r="D2" s="244"/>
      <c r="E2" s="244"/>
      <c r="F2" s="244"/>
      <c r="G2" s="209"/>
    </row>
    <row r="3" spans="1:7" s="48" customFormat="1" ht="1.5" customHeight="1" x14ac:dyDescent="0.25">
      <c r="A3" s="39"/>
    </row>
    <row r="4" spans="1:7" s="48" customFormat="1" ht="42" customHeight="1" x14ac:dyDescent="0.25">
      <c r="A4" s="129" t="s">
        <v>216</v>
      </c>
      <c r="B4" s="3" t="s">
        <v>8</v>
      </c>
      <c r="C4" s="121" t="s">
        <v>455</v>
      </c>
      <c r="D4" s="4" t="s">
        <v>9</v>
      </c>
      <c r="E4" s="4" t="s">
        <v>10</v>
      </c>
      <c r="F4" s="122">
        <v>2022</v>
      </c>
      <c r="G4" s="4" t="s">
        <v>11</v>
      </c>
    </row>
    <row r="5" spans="1:7" s="48" customFormat="1" x14ac:dyDescent="0.25">
      <c r="A5" s="45" t="s">
        <v>217</v>
      </c>
      <c r="B5" s="45"/>
      <c r="C5" s="45"/>
      <c r="D5" s="45"/>
      <c r="E5" s="45"/>
      <c r="F5" s="45"/>
      <c r="G5" s="45"/>
    </row>
    <row r="6" spans="1:7" s="48" customFormat="1" ht="16.5" x14ac:dyDescent="0.25">
      <c r="A6" s="38" t="s">
        <v>218</v>
      </c>
      <c r="B6" s="38" t="s">
        <v>219</v>
      </c>
      <c r="C6" s="77">
        <v>4186.3190330609596</v>
      </c>
      <c r="D6" s="77">
        <v>2900.7615070236102</v>
      </c>
      <c r="E6" s="77">
        <v>2665.19054636603</v>
      </c>
      <c r="F6" s="77">
        <v>2902.30845806858</v>
      </c>
      <c r="G6" s="123"/>
    </row>
    <row r="7" spans="1:7" s="48" customFormat="1" ht="27" x14ac:dyDescent="0.25">
      <c r="A7" s="44" t="s">
        <v>220</v>
      </c>
      <c r="B7" s="44" t="s">
        <v>219</v>
      </c>
      <c r="C7" s="223">
        <v>2849.24822821308</v>
      </c>
      <c r="D7" s="223">
        <v>2110.65123166386</v>
      </c>
      <c r="E7" s="223">
        <v>2104.1191936861701</v>
      </c>
      <c r="F7" s="223">
        <v>2058.3718858376701</v>
      </c>
      <c r="G7" s="124"/>
    </row>
    <row r="8" spans="1:7" s="48" customFormat="1" ht="16.5" x14ac:dyDescent="0.25">
      <c r="A8" s="94" t="s">
        <v>221</v>
      </c>
      <c r="B8" s="44" t="s">
        <v>219</v>
      </c>
      <c r="C8" s="224">
        <v>921.75355770733597</v>
      </c>
      <c r="D8" s="224">
        <v>536.76726080982405</v>
      </c>
      <c r="E8" s="225">
        <v>494.45196807577901</v>
      </c>
      <c r="F8" s="225">
        <v>678.82384591220398</v>
      </c>
      <c r="G8" s="125"/>
    </row>
    <row r="9" spans="1:7" s="48" customFormat="1" ht="27" x14ac:dyDescent="0.25">
      <c r="A9" s="94" t="s">
        <v>222</v>
      </c>
      <c r="B9" s="44" t="s">
        <v>219</v>
      </c>
      <c r="C9" s="224">
        <v>415.317247140549</v>
      </c>
      <c r="D9" s="224">
        <v>253.34301454992101</v>
      </c>
      <c r="E9" s="225">
        <v>66.619384604077197</v>
      </c>
      <c r="F9" s="225">
        <v>165.11272631870199</v>
      </c>
      <c r="G9" s="125" t="s">
        <v>223</v>
      </c>
    </row>
    <row r="10" spans="1:7" s="48" customFormat="1" ht="16.5" x14ac:dyDescent="0.25">
      <c r="A10" s="38" t="s">
        <v>224</v>
      </c>
      <c r="B10" s="38" t="s">
        <v>219</v>
      </c>
      <c r="C10" s="77">
        <v>1358.6276096751501</v>
      </c>
      <c r="D10" s="77">
        <v>81.089742093957597</v>
      </c>
      <c r="E10" s="77">
        <v>60.736052559306799</v>
      </c>
      <c r="F10" s="77">
        <v>63.963714100171302</v>
      </c>
      <c r="G10" s="123"/>
    </row>
    <row r="11" spans="1:7" s="48" customFormat="1" ht="16.5" x14ac:dyDescent="0.25">
      <c r="A11" s="12" t="s">
        <v>225</v>
      </c>
      <c r="B11" s="44" t="s">
        <v>219</v>
      </c>
      <c r="C11" s="226">
        <v>11687.380000208899</v>
      </c>
      <c r="D11" s="226">
        <v>8494.0546816685692</v>
      </c>
      <c r="E11" s="226">
        <v>7187.9881084342296</v>
      </c>
      <c r="F11" s="226">
        <v>7867.5499187210298</v>
      </c>
      <c r="G11" s="126" t="s">
        <v>226</v>
      </c>
    </row>
    <row r="12" spans="1:7" s="48" customFormat="1" ht="16.5" x14ac:dyDescent="0.25">
      <c r="A12" s="12" t="s">
        <v>227</v>
      </c>
      <c r="B12" s="44" t="s">
        <v>219</v>
      </c>
      <c r="C12" s="226">
        <v>1240.62721307672</v>
      </c>
      <c r="D12" s="226">
        <v>5.6328589266560601E-11</v>
      </c>
      <c r="E12" s="226">
        <v>4.0214953003006103E-11</v>
      </c>
      <c r="F12" s="226">
        <v>-1.5693782538585599E-11</v>
      </c>
      <c r="G12" s="126"/>
    </row>
    <row r="13" spans="1:7" s="48" customFormat="1" ht="16.5" x14ac:dyDescent="0.25">
      <c r="A13" s="12" t="s">
        <v>228</v>
      </c>
      <c r="B13" s="44" t="s">
        <v>219</v>
      </c>
      <c r="C13" s="226">
        <v>118.00039659843399</v>
      </c>
      <c r="D13" s="226">
        <v>81.089742093901293</v>
      </c>
      <c r="E13" s="226">
        <v>60.736052559266597</v>
      </c>
      <c r="F13" s="226">
        <v>63.963714100186998</v>
      </c>
      <c r="G13" s="126"/>
    </row>
    <row r="14" spans="1:7" s="48" customFormat="1" ht="54" x14ac:dyDescent="0.25">
      <c r="A14" s="38" t="s">
        <v>229</v>
      </c>
      <c r="B14" s="38" t="s">
        <v>219</v>
      </c>
      <c r="C14" s="77">
        <v>87071.098373097702</v>
      </c>
      <c r="D14" s="77">
        <v>18209.5348457605</v>
      </c>
      <c r="E14" s="77">
        <v>7889.7614271850398</v>
      </c>
      <c r="F14" s="77">
        <v>26102.744217940701</v>
      </c>
      <c r="G14" s="123" t="s">
        <v>444</v>
      </c>
    </row>
    <row r="15" spans="1:7" s="48" customFormat="1" ht="27" x14ac:dyDescent="0.25">
      <c r="A15" s="12" t="s">
        <v>230</v>
      </c>
      <c r="B15" s="44" t="s">
        <v>219</v>
      </c>
      <c r="C15" s="226">
        <v>350.598279674244</v>
      </c>
      <c r="D15" s="226">
        <v>189.392155315313</v>
      </c>
      <c r="E15" s="226">
        <v>125.08961490708199</v>
      </c>
      <c r="F15" s="226">
        <v>80.245190407729396</v>
      </c>
      <c r="G15" s="126"/>
    </row>
    <row r="16" spans="1:7" s="48" customFormat="1" ht="27" x14ac:dyDescent="0.25">
      <c r="A16" s="12" t="s">
        <v>231</v>
      </c>
      <c r="B16" s="44" t="s">
        <v>219</v>
      </c>
      <c r="C16" s="226">
        <v>2030.5184498293199</v>
      </c>
      <c r="D16" s="226">
        <v>1059.6892889436001</v>
      </c>
      <c r="E16" s="226">
        <v>864.947829328323</v>
      </c>
      <c r="F16" s="226">
        <v>953.85841172448499</v>
      </c>
      <c r="G16" s="126" t="s">
        <v>232</v>
      </c>
    </row>
    <row r="17" spans="1:7" s="48" customFormat="1" ht="27" x14ac:dyDescent="0.25">
      <c r="A17" s="12" t="s">
        <v>233</v>
      </c>
      <c r="B17" s="44" t="s">
        <v>219</v>
      </c>
      <c r="C17" s="226">
        <v>311.23615137996597</v>
      </c>
      <c r="D17" s="226">
        <v>165.555536074998</v>
      </c>
      <c r="E17" s="226">
        <v>132.61688155702501</v>
      </c>
      <c r="F17" s="226">
        <v>288.97214321710402</v>
      </c>
      <c r="G17" s="126"/>
    </row>
    <row r="18" spans="1:7" s="48" customFormat="1" ht="40.5" x14ac:dyDescent="0.25">
      <c r="A18" s="12" t="s">
        <v>234</v>
      </c>
      <c r="B18" s="44" t="s">
        <v>219</v>
      </c>
      <c r="C18" s="226">
        <v>69652.659301864507</v>
      </c>
      <c r="D18" s="226">
        <v>10028.3419378614</v>
      </c>
      <c r="E18" s="226">
        <v>4593.8512931260002</v>
      </c>
      <c r="F18" s="226">
        <v>19599.304212700001</v>
      </c>
      <c r="G18" s="126" t="s">
        <v>235</v>
      </c>
    </row>
    <row r="19" spans="1:7" s="48" customFormat="1" ht="81" x14ac:dyDescent="0.25">
      <c r="A19" s="12" t="s">
        <v>236</v>
      </c>
      <c r="B19" s="44" t="s">
        <v>219</v>
      </c>
      <c r="C19" s="226">
        <v>14726.086190349601</v>
      </c>
      <c r="D19" s="226">
        <v>6766.5559275652104</v>
      </c>
      <c r="E19" s="226">
        <v>2173.2558082666101</v>
      </c>
      <c r="F19" s="226">
        <v>5180.3642598913702</v>
      </c>
      <c r="G19" s="126" t="s">
        <v>237</v>
      </c>
    </row>
    <row r="20" spans="1:7" s="48" customFormat="1" ht="16.5" x14ac:dyDescent="0.25">
      <c r="A20" s="38" t="s">
        <v>238</v>
      </c>
      <c r="B20" s="38" t="s">
        <v>219</v>
      </c>
      <c r="C20" s="77">
        <v>92616.045015833806</v>
      </c>
      <c r="D20" s="77">
        <v>21191.3860948781</v>
      </c>
      <c r="E20" s="77">
        <v>10615.6880261104</v>
      </c>
      <c r="F20" s="77">
        <v>29069.016390109398</v>
      </c>
      <c r="G20" s="123" t="s">
        <v>239</v>
      </c>
    </row>
    <row r="21" spans="1:7" s="48" customFormat="1" ht="27" x14ac:dyDescent="0.25">
      <c r="A21" s="38" t="s">
        <v>240</v>
      </c>
      <c r="B21" s="38" t="s">
        <v>219</v>
      </c>
      <c r="C21" s="77">
        <v>77889.958825484195</v>
      </c>
      <c r="D21" s="77">
        <v>14424.830167312901</v>
      </c>
      <c r="E21" s="77">
        <v>8442.4322178437596</v>
      </c>
      <c r="F21" s="77">
        <v>23888.652130218099</v>
      </c>
      <c r="G21" s="123" t="s">
        <v>241</v>
      </c>
    </row>
    <row r="22" spans="1:7" s="48" customFormat="1" x14ac:dyDescent="0.25">
      <c r="A22" s="37" t="s">
        <v>242</v>
      </c>
      <c r="B22" s="37"/>
      <c r="C22" s="107"/>
      <c r="D22" s="107"/>
      <c r="E22" s="107"/>
      <c r="F22" s="107"/>
      <c r="G22" s="127"/>
    </row>
    <row r="23" spans="1:7" s="48" customFormat="1" ht="16.5" x14ac:dyDescent="0.25">
      <c r="A23" s="38" t="s">
        <v>243</v>
      </c>
      <c r="B23" s="38" t="s">
        <v>219</v>
      </c>
      <c r="C23" s="77">
        <v>69343</v>
      </c>
      <c r="D23" s="77">
        <v>27249</v>
      </c>
      <c r="E23" s="77">
        <v>9409</v>
      </c>
      <c r="F23" s="77">
        <v>25033.652130218099</v>
      </c>
      <c r="G23" s="123"/>
    </row>
    <row r="24" spans="1:7" s="48" customFormat="1" ht="27" x14ac:dyDescent="0.25">
      <c r="A24" s="12" t="s">
        <v>244</v>
      </c>
      <c r="B24" s="44" t="s">
        <v>219</v>
      </c>
      <c r="C24" s="226">
        <v>69343</v>
      </c>
      <c r="D24" s="226">
        <v>27249</v>
      </c>
      <c r="E24" s="226">
        <v>8387</v>
      </c>
      <c r="F24" s="226">
        <v>23888.652130218099</v>
      </c>
      <c r="G24" s="126" t="s">
        <v>245</v>
      </c>
    </row>
    <row r="25" spans="1:7" s="48" customFormat="1" ht="27" x14ac:dyDescent="0.25">
      <c r="A25" s="12" t="s">
        <v>246</v>
      </c>
      <c r="B25" s="44" t="s">
        <v>219</v>
      </c>
      <c r="C25" s="226" t="s">
        <v>19</v>
      </c>
      <c r="D25" s="226" t="s">
        <v>19</v>
      </c>
      <c r="E25" s="226">
        <v>1022</v>
      </c>
      <c r="F25" s="226">
        <v>1145</v>
      </c>
      <c r="G25" s="126" t="s">
        <v>247</v>
      </c>
    </row>
    <row r="26" spans="1:7" s="48" customFormat="1" ht="27" x14ac:dyDescent="0.25">
      <c r="A26" s="12" t="s">
        <v>248</v>
      </c>
      <c r="B26" s="44" t="s">
        <v>30</v>
      </c>
      <c r="C26" s="226">
        <v>100</v>
      </c>
      <c r="D26" s="226">
        <v>100</v>
      </c>
      <c r="E26" s="226">
        <v>65</v>
      </c>
      <c r="F26" s="226">
        <v>76</v>
      </c>
      <c r="G26" s="126"/>
    </row>
    <row r="27" spans="1:7" s="48" customFormat="1" ht="27" x14ac:dyDescent="0.25">
      <c r="A27" s="13" t="s">
        <v>249</v>
      </c>
      <c r="B27" s="44" t="s">
        <v>30</v>
      </c>
      <c r="C27" s="177">
        <v>0</v>
      </c>
      <c r="D27" s="177">
        <v>0</v>
      </c>
      <c r="E27" s="177">
        <v>35</v>
      </c>
      <c r="F27" s="177">
        <v>24</v>
      </c>
      <c r="G27" s="126"/>
    </row>
    <row r="28" spans="1:7" s="48" customFormat="1" x14ac:dyDescent="0.25">
      <c r="A28" s="37" t="s">
        <v>250</v>
      </c>
      <c r="B28" s="37"/>
      <c r="C28" s="107"/>
      <c r="D28" s="107"/>
      <c r="E28" s="107"/>
      <c r="F28" s="107"/>
      <c r="G28" s="127"/>
    </row>
    <row r="29" spans="1:7" s="48" customFormat="1" ht="16.5" x14ac:dyDescent="0.25">
      <c r="A29" s="38" t="s">
        <v>218</v>
      </c>
      <c r="B29" s="38" t="s">
        <v>261</v>
      </c>
      <c r="C29" s="77">
        <v>301.46790814505903</v>
      </c>
      <c r="D29" s="77">
        <v>203.13454793529201</v>
      </c>
      <c r="E29" s="77">
        <v>179.719909611464</v>
      </c>
      <c r="F29" s="77">
        <v>189.292505324839</v>
      </c>
      <c r="G29" s="123"/>
    </row>
    <row r="30" spans="1:7" s="48" customFormat="1" ht="16.5" x14ac:dyDescent="0.25">
      <c r="A30" s="38" t="s">
        <v>252</v>
      </c>
      <c r="B30" s="38" t="s">
        <v>261</v>
      </c>
      <c r="C30" s="77">
        <v>97.838368314086907</v>
      </c>
      <c r="D30" s="77">
        <v>5.6785530497979799</v>
      </c>
      <c r="E30" s="77">
        <v>4.0955712870132004</v>
      </c>
      <c r="F30" s="77">
        <v>4.3541340572443703</v>
      </c>
      <c r="G30" s="123"/>
    </row>
    <row r="31" spans="1:7" s="48" customFormat="1" ht="16.5" x14ac:dyDescent="0.25">
      <c r="A31" s="38" t="s">
        <v>253</v>
      </c>
      <c r="B31" s="38" t="s">
        <v>261</v>
      </c>
      <c r="C31" s="77">
        <v>850.13667256983399</v>
      </c>
      <c r="D31" s="77">
        <v>600.50027614581495</v>
      </c>
      <c r="E31" s="77">
        <v>488.79809092391599</v>
      </c>
      <c r="F31" s="77">
        <v>516.38755638508201</v>
      </c>
      <c r="G31" s="123" t="str">
        <f>G11</f>
        <v>Figure for the year 2021 has been restated due to the update of emission factors for conventional electricity.</v>
      </c>
    </row>
    <row r="32" spans="1:7" s="48" customFormat="1" ht="54" x14ac:dyDescent="0.25">
      <c r="A32" s="38" t="s">
        <v>229</v>
      </c>
      <c r="B32" s="38" t="s">
        <v>261</v>
      </c>
      <c r="C32" s="77">
        <v>6270.22013351848</v>
      </c>
      <c r="D32" s="77">
        <v>1275.1774387688099</v>
      </c>
      <c r="E32" s="77">
        <v>532.02470363069199</v>
      </c>
      <c r="F32" s="77">
        <v>1699.7060213909499</v>
      </c>
      <c r="G32" s="123" t="str">
        <f>G14</f>
        <v>Operational Scope 3 emissions included in the current reporting boundary. Swiss Re acknowledges the existence of a large portion of operational Scope 3 emissions that is currently only estimated and therefore not reported in this table. For more information, see table “GHG emissions (absolute) – Scope 3” on sheet "Sustainable operations-Scope 3".</v>
      </c>
    </row>
    <row r="33" spans="1:7" s="48" customFormat="1" ht="16.5" x14ac:dyDescent="0.25">
      <c r="A33" s="38" t="s">
        <v>238</v>
      </c>
      <c r="B33" s="38" t="s">
        <v>261</v>
      </c>
      <c r="C33" s="77">
        <v>6669.5264099776196</v>
      </c>
      <c r="D33" s="77">
        <v>1483.9905397539001</v>
      </c>
      <c r="E33" s="77">
        <v>715.84018452916905</v>
      </c>
      <c r="F33" s="77">
        <v>1893.35266077303</v>
      </c>
      <c r="G33" s="123" t="str">
        <f>G20</f>
        <v>Total operational emissions are the sum of Scope 1, Scope 2 (market-based) and Scope 3.</v>
      </c>
    </row>
    <row r="34" spans="1:7" s="48" customFormat="1" ht="27" x14ac:dyDescent="0.25">
      <c r="A34" s="37" t="s">
        <v>254</v>
      </c>
      <c r="B34" s="37"/>
      <c r="C34" s="107"/>
      <c r="D34" s="107"/>
      <c r="E34" s="107"/>
      <c r="F34" s="107"/>
      <c r="G34" s="127"/>
    </row>
    <row r="35" spans="1:7" s="48" customFormat="1" ht="16.5" x14ac:dyDescent="0.25">
      <c r="A35" s="38" t="s">
        <v>255</v>
      </c>
      <c r="B35" s="38" t="s">
        <v>219</v>
      </c>
      <c r="C35" s="77">
        <v>92616.045015833806</v>
      </c>
      <c r="D35" s="77">
        <v>21191.3860948781</v>
      </c>
      <c r="E35" s="77">
        <v>10615.6880261104</v>
      </c>
      <c r="F35" s="77">
        <v>29069.016390109398</v>
      </c>
      <c r="G35" s="123"/>
    </row>
    <row r="36" spans="1:7" s="48" customFormat="1" ht="40.5" x14ac:dyDescent="0.25">
      <c r="A36" s="227" t="s">
        <v>256</v>
      </c>
      <c r="B36" s="44" t="s">
        <v>219</v>
      </c>
      <c r="C36" s="177">
        <v>8237.2995236196402</v>
      </c>
      <c r="D36" s="177">
        <v>4396.48822945147</v>
      </c>
      <c r="E36" s="177">
        <v>3848.5809247177599</v>
      </c>
      <c r="F36" s="177">
        <v>4289.3479175180701</v>
      </c>
      <c r="G36" s="126" t="s">
        <v>257</v>
      </c>
    </row>
    <row r="37" spans="1:7" s="48" customFormat="1" ht="16.5" x14ac:dyDescent="0.25">
      <c r="A37" s="227" t="s">
        <v>258</v>
      </c>
      <c r="B37" s="44" t="s">
        <v>219</v>
      </c>
      <c r="C37" s="177">
        <v>69652.659301864507</v>
      </c>
      <c r="D37" s="177">
        <v>10028.3419378614</v>
      </c>
      <c r="E37" s="177">
        <v>4593.8512931260002</v>
      </c>
      <c r="F37" s="177">
        <v>19599.304212700001</v>
      </c>
      <c r="G37" s="126"/>
    </row>
    <row r="38" spans="1:7" s="48" customFormat="1" ht="16.5" x14ac:dyDescent="0.25">
      <c r="A38" s="227" t="s">
        <v>259</v>
      </c>
      <c r="B38" s="44" t="s">
        <v>219</v>
      </c>
      <c r="C38" s="177">
        <v>14726.086190349601</v>
      </c>
      <c r="D38" s="177">
        <v>6766.5559275652104</v>
      </c>
      <c r="E38" s="177">
        <v>2173.2558082666101</v>
      </c>
      <c r="F38" s="177">
        <v>5180.3642598913702</v>
      </c>
      <c r="G38" s="126"/>
    </row>
    <row r="39" spans="1:7" s="48" customFormat="1" ht="16.5" x14ac:dyDescent="0.25">
      <c r="A39" s="38" t="s">
        <v>260</v>
      </c>
      <c r="B39" s="38" t="s">
        <v>251</v>
      </c>
      <c r="C39" s="77">
        <v>6669.5264099776196</v>
      </c>
      <c r="D39" s="77">
        <v>1483.9905397539001</v>
      </c>
      <c r="E39" s="77">
        <v>715.84018452916905</v>
      </c>
      <c r="F39" s="77">
        <v>1893.35266077303</v>
      </c>
      <c r="G39" s="123"/>
    </row>
    <row r="40" spans="1:7" s="48" customFormat="1" ht="40.5" x14ac:dyDescent="0.25">
      <c r="A40" s="227" t="s">
        <v>256</v>
      </c>
      <c r="B40" s="13" t="s">
        <v>261</v>
      </c>
      <c r="C40" s="177">
        <v>593.18972981717002</v>
      </c>
      <c r="D40" s="177">
        <v>307.87730974437102</v>
      </c>
      <c r="E40" s="177">
        <v>259.51863624376301</v>
      </c>
      <c r="F40" s="177">
        <v>279.80129415866401</v>
      </c>
      <c r="G40" s="126" t="str">
        <f>G36</f>
        <v>Figures for the years from 2018 to 2021 have been restated due to the inclusion of upstream components (fuel well-to-tank and energy transmission and distribution losses) in the emission factors for operational road travel.</v>
      </c>
    </row>
    <row r="41" spans="1:7" s="48" customFormat="1" ht="16.5" x14ac:dyDescent="0.25">
      <c r="A41" s="13" t="s">
        <v>258</v>
      </c>
      <c r="B41" s="13" t="s">
        <v>261</v>
      </c>
      <c r="C41" s="177">
        <v>5015.8722569025604</v>
      </c>
      <c r="D41" s="177">
        <v>702.26480224436705</v>
      </c>
      <c r="E41" s="177">
        <v>309.77392603122502</v>
      </c>
      <c r="F41" s="177">
        <v>1276.2455899809499</v>
      </c>
      <c r="G41" s="126"/>
    </row>
    <row r="42" spans="1:7" s="48" customFormat="1" ht="16.5" x14ac:dyDescent="0.25">
      <c r="A42" s="227" t="s">
        <v>259</v>
      </c>
      <c r="B42" s="13" t="s">
        <v>261</v>
      </c>
      <c r="C42" s="177">
        <v>1060.4644232579001</v>
      </c>
      <c r="D42" s="177">
        <v>473.84842776515899</v>
      </c>
      <c r="E42" s="177">
        <v>146.54762225418199</v>
      </c>
      <c r="F42" s="177">
        <v>337.30577663341802</v>
      </c>
      <c r="G42" s="126"/>
    </row>
    <row r="43" spans="1:7" s="48" customFormat="1" x14ac:dyDescent="0.25">
      <c r="A43" s="37" t="s">
        <v>262</v>
      </c>
      <c r="B43" s="37"/>
      <c r="C43" s="107"/>
      <c r="D43" s="107"/>
      <c r="E43" s="107"/>
      <c r="F43" s="107"/>
      <c r="G43" s="127"/>
    </row>
    <row r="44" spans="1:7" s="48" customFormat="1" x14ac:dyDescent="0.25">
      <c r="A44" s="38" t="s">
        <v>263</v>
      </c>
      <c r="B44" s="38" t="s">
        <v>264</v>
      </c>
      <c r="C44" s="77">
        <v>63140.050631828897</v>
      </c>
      <c r="D44" s="77">
        <v>44928.1783224381</v>
      </c>
      <c r="E44" s="77">
        <v>40030.191476685897</v>
      </c>
      <c r="F44" s="77">
        <v>40891.856589851996</v>
      </c>
      <c r="G44" s="123"/>
    </row>
    <row r="45" spans="1:7" s="48" customFormat="1" ht="27" x14ac:dyDescent="0.25">
      <c r="A45" s="227" t="s">
        <v>265</v>
      </c>
      <c r="B45" s="13" t="s">
        <v>264</v>
      </c>
      <c r="C45" s="177">
        <v>47132.672028151996</v>
      </c>
      <c r="D45" s="177">
        <v>33044.730584864301</v>
      </c>
      <c r="E45" s="177">
        <v>28277.557315314301</v>
      </c>
      <c r="F45" s="177">
        <v>29430.837354743901</v>
      </c>
      <c r="G45" s="126" t="s">
        <v>266</v>
      </c>
    </row>
    <row r="46" spans="1:7" s="48" customFormat="1" x14ac:dyDescent="0.25">
      <c r="A46" s="227" t="s">
        <v>440</v>
      </c>
      <c r="B46" s="13" t="s">
        <v>264</v>
      </c>
      <c r="C46" s="177">
        <v>2936.47257642054</v>
      </c>
      <c r="D46" s="177">
        <v>-4.7980434841365499E-4</v>
      </c>
      <c r="E46" s="177">
        <v>-3.2182072736047302E-4</v>
      </c>
      <c r="F46" s="177">
        <v>-2.5330458686973303E-4</v>
      </c>
      <c r="G46" s="126"/>
    </row>
    <row r="47" spans="1:7" s="48" customFormat="1" x14ac:dyDescent="0.25">
      <c r="A47" s="227" t="s">
        <v>441</v>
      </c>
      <c r="B47" s="13" t="s">
        <v>264</v>
      </c>
      <c r="C47" s="177">
        <v>44196.199451731503</v>
      </c>
      <c r="D47" s="177">
        <v>33044.731064668602</v>
      </c>
      <c r="E47" s="177">
        <v>28277.557637135098</v>
      </c>
      <c r="F47" s="177">
        <v>29430.8376080485</v>
      </c>
      <c r="G47" s="126"/>
    </row>
    <row r="48" spans="1:7" s="48" customFormat="1" x14ac:dyDescent="0.25">
      <c r="A48" s="13" t="s">
        <v>267</v>
      </c>
      <c r="B48" s="13" t="s">
        <v>264</v>
      </c>
      <c r="C48" s="177">
        <v>16007.3786036768</v>
      </c>
      <c r="D48" s="177">
        <v>11883.447737573801</v>
      </c>
      <c r="E48" s="177">
        <v>11752.634161371599</v>
      </c>
      <c r="F48" s="177">
        <v>11461.019235107999</v>
      </c>
      <c r="G48" s="126"/>
    </row>
    <row r="49" spans="1:8" ht="27" x14ac:dyDescent="0.25">
      <c r="A49" s="38" t="s">
        <v>268</v>
      </c>
      <c r="B49" s="38" t="s">
        <v>30</v>
      </c>
      <c r="C49" s="77">
        <v>94</v>
      </c>
      <c r="D49" s="77">
        <v>100</v>
      </c>
      <c r="E49" s="77">
        <v>100</v>
      </c>
      <c r="F49" s="77">
        <v>100</v>
      </c>
      <c r="G49" s="128" t="s">
        <v>269</v>
      </c>
      <c r="H49" s="48"/>
    </row>
    <row r="50" spans="1:8" x14ac:dyDescent="0.25">
      <c r="A50" s="38" t="s">
        <v>270</v>
      </c>
      <c r="B50" s="38" t="s">
        <v>271</v>
      </c>
      <c r="C50" s="77">
        <v>4546.8820779845701</v>
      </c>
      <c r="D50" s="77">
        <v>3146.23079870122</v>
      </c>
      <c r="E50" s="77">
        <v>2699.3275973190198</v>
      </c>
      <c r="F50" s="77">
        <v>2664.5487989385601</v>
      </c>
      <c r="G50" s="123"/>
      <c r="H50" s="48"/>
    </row>
    <row r="51" spans="1:8" ht="27" x14ac:dyDescent="0.25">
      <c r="A51" s="227" t="s">
        <v>265</v>
      </c>
      <c r="B51" s="13" t="s">
        <v>271</v>
      </c>
      <c r="C51" s="177">
        <v>3394.14839848572</v>
      </c>
      <c r="D51" s="177">
        <v>2314.0566340069299</v>
      </c>
      <c r="E51" s="177">
        <v>1906.8205279621</v>
      </c>
      <c r="F51" s="177">
        <v>1916.34686416312</v>
      </c>
      <c r="G51" s="126" t="str">
        <f>G45</f>
        <v>Electricity consumption from own or co-located data centres, included in this figure, has been constantly decreasing since 2018 due to the progressive shift to cloud-based solutions.</v>
      </c>
      <c r="H51" s="170"/>
    </row>
    <row r="52" spans="1:8" x14ac:dyDescent="0.25">
      <c r="A52" s="227" t="s">
        <v>267</v>
      </c>
      <c r="B52" s="13" t="s">
        <v>271</v>
      </c>
      <c r="C52" s="177">
        <v>1152.7336794988501</v>
      </c>
      <c r="D52" s="177">
        <v>832.17416469429202</v>
      </c>
      <c r="E52" s="177">
        <v>792.50706935691596</v>
      </c>
      <c r="F52" s="177">
        <v>748.20193477544501</v>
      </c>
      <c r="G52" s="126"/>
      <c r="H52" s="48"/>
    </row>
    <row r="53" spans="1:8" x14ac:dyDescent="0.25">
      <c r="A53" s="37" t="s">
        <v>272</v>
      </c>
      <c r="B53" s="37"/>
      <c r="C53" s="107"/>
      <c r="D53" s="107"/>
      <c r="E53" s="107"/>
      <c r="F53" s="107"/>
      <c r="G53" s="127"/>
      <c r="H53" s="48"/>
    </row>
    <row r="54" spans="1:8" x14ac:dyDescent="0.25">
      <c r="A54" s="38" t="s">
        <v>273</v>
      </c>
      <c r="B54" s="38" t="s">
        <v>274</v>
      </c>
      <c r="C54" s="77">
        <v>150.582128853282</v>
      </c>
      <c r="D54" s="77">
        <v>66.743931171452402</v>
      </c>
      <c r="E54" s="77">
        <v>45.5543649633887</v>
      </c>
      <c r="F54" s="77">
        <v>44.406168148520599</v>
      </c>
      <c r="G54" s="123"/>
      <c r="H54" s="48"/>
    </row>
    <row r="55" spans="1:8" x14ac:dyDescent="0.25">
      <c r="A55" s="38" t="s">
        <v>275</v>
      </c>
      <c r="B55" s="38" t="s">
        <v>276</v>
      </c>
      <c r="C55" s="77">
        <v>10.8438174517809</v>
      </c>
      <c r="D55" s="77">
        <v>4.67394449806</v>
      </c>
      <c r="E55" s="77">
        <v>3.07183528201795</v>
      </c>
      <c r="F55" s="77">
        <v>2.8915446662241302</v>
      </c>
      <c r="G55" s="123"/>
      <c r="H55" s="48"/>
    </row>
    <row r="56" spans="1:8" ht="16" x14ac:dyDescent="0.25">
      <c r="A56" s="38" t="s">
        <v>277</v>
      </c>
      <c r="B56" s="38" t="s">
        <v>442</v>
      </c>
      <c r="C56" s="77">
        <v>210522.71690161401</v>
      </c>
      <c r="D56" s="77">
        <v>124636.121861266</v>
      </c>
      <c r="E56" s="77">
        <v>80943.4408364837</v>
      </c>
      <c r="F56" s="77">
        <v>110597.81121844301</v>
      </c>
      <c r="G56" s="123"/>
      <c r="H56" s="48"/>
    </row>
    <row r="57" spans="1:8" ht="16" x14ac:dyDescent="0.25">
      <c r="A57" s="38" t="s">
        <v>278</v>
      </c>
      <c r="B57" s="38" t="s">
        <v>443</v>
      </c>
      <c r="C57" s="77">
        <v>15.160297765203801</v>
      </c>
      <c r="D57" s="77">
        <v>8.7280192492192494</v>
      </c>
      <c r="E57" s="77">
        <v>5.4582018124777898</v>
      </c>
      <c r="F57" s="77">
        <v>7.1946937917726803</v>
      </c>
      <c r="G57" s="123"/>
      <c r="H57" s="48"/>
    </row>
    <row r="58" spans="1:8" x14ac:dyDescent="0.25">
      <c r="A58" s="38" t="s">
        <v>279</v>
      </c>
      <c r="B58" s="38" t="s">
        <v>274</v>
      </c>
      <c r="C58" s="77">
        <v>1853.7506091164501</v>
      </c>
      <c r="D58" s="77">
        <v>985.20474109411396</v>
      </c>
      <c r="E58" s="77">
        <v>717.96424593781296</v>
      </c>
      <c r="F58" s="77">
        <v>1157.5342699820601</v>
      </c>
      <c r="G58" s="123"/>
      <c r="H58" s="48"/>
    </row>
    <row r="59" spans="1:8" x14ac:dyDescent="0.25">
      <c r="A59" s="38" t="s">
        <v>280</v>
      </c>
      <c r="B59" s="38" t="s">
        <v>276</v>
      </c>
      <c r="C59" s="77">
        <v>133.493485312405</v>
      </c>
      <c r="D59" s="77">
        <v>68.991924782953404</v>
      </c>
      <c r="E59" s="77">
        <v>48.413975338514398</v>
      </c>
      <c r="F59" s="77">
        <v>75.224804692826496</v>
      </c>
      <c r="G59" s="123"/>
      <c r="H59" s="48"/>
    </row>
    <row r="60" spans="1:8" x14ac:dyDescent="0.25">
      <c r="A60" s="38" t="s">
        <v>281</v>
      </c>
      <c r="B60" s="38" t="s">
        <v>30</v>
      </c>
      <c r="C60" s="77">
        <v>49</v>
      </c>
      <c r="D60" s="77">
        <v>54</v>
      </c>
      <c r="E60" s="77">
        <v>49</v>
      </c>
      <c r="F60" s="77">
        <v>42</v>
      </c>
      <c r="G60" s="128"/>
      <c r="H60" s="48"/>
    </row>
    <row r="61" spans="1:8" x14ac:dyDescent="0.25">
      <c r="A61" s="37" t="s">
        <v>282</v>
      </c>
      <c r="B61" s="37"/>
      <c r="C61" s="107"/>
      <c r="D61" s="107"/>
      <c r="E61" s="107"/>
      <c r="F61" s="107"/>
      <c r="G61" s="127"/>
      <c r="H61" s="48"/>
    </row>
    <row r="62" spans="1:8" ht="40.5" x14ac:dyDescent="0.25">
      <c r="A62" s="38" t="s">
        <v>283</v>
      </c>
      <c r="B62" s="38" t="s">
        <v>284</v>
      </c>
      <c r="C62" s="77">
        <v>215809.41595</v>
      </c>
      <c r="D62" s="77">
        <v>34530.64258</v>
      </c>
      <c r="E62" s="77">
        <v>16099.267699999999</v>
      </c>
      <c r="F62" s="77">
        <v>74375.900999999998</v>
      </c>
      <c r="G62" s="123" t="s">
        <v>285</v>
      </c>
      <c r="H62" s="48"/>
    </row>
    <row r="63" spans="1:8" x14ac:dyDescent="0.25">
      <c r="A63" s="227" t="s">
        <v>286</v>
      </c>
      <c r="B63" s="13" t="s">
        <v>284</v>
      </c>
      <c r="C63" s="177">
        <v>207658.62</v>
      </c>
      <c r="D63" s="177">
        <v>31231.526000000002</v>
      </c>
      <c r="E63" s="177">
        <v>15212.638000000001</v>
      </c>
      <c r="F63" s="177">
        <v>64191.788999999997</v>
      </c>
      <c r="G63" s="126"/>
      <c r="H63" s="48"/>
    </row>
    <row r="64" spans="1:8" ht="40.5" x14ac:dyDescent="0.25">
      <c r="A64" s="227" t="s">
        <v>287</v>
      </c>
      <c r="B64" s="13" t="s">
        <v>284</v>
      </c>
      <c r="C64" s="177">
        <v>8150.7959500000006</v>
      </c>
      <c r="D64" s="177">
        <v>3299.1165799999999</v>
      </c>
      <c r="E64" s="177">
        <v>886.62969999999996</v>
      </c>
      <c r="F64" s="177">
        <v>10184.111999999999</v>
      </c>
      <c r="G64" s="126" t="s">
        <v>285</v>
      </c>
      <c r="H64" s="48"/>
    </row>
    <row r="65" spans="1:8" x14ac:dyDescent="0.25">
      <c r="A65" s="38" t="s">
        <v>288</v>
      </c>
      <c r="B65" s="38" t="s">
        <v>289</v>
      </c>
      <c r="C65" s="77">
        <v>15541.0069492203</v>
      </c>
      <c r="D65" s="77">
        <v>2418.1120900217302</v>
      </c>
      <c r="E65" s="77">
        <v>1085.61053535172</v>
      </c>
      <c r="F65" s="77">
        <v>4843.1268080732298</v>
      </c>
      <c r="G65" s="123"/>
      <c r="H65" s="48"/>
    </row>
    <row r="66" spans="1:8" x14ac:dyDescent="0.25">
      <c r="A66" s="227" t="s">
        <v>286</v>
      </c>
      <c r="B66" s="13" t="s">
        <v>289</v>
      </c>
      <c r="C66" s="177">
        <v>14954.046570577801</v>
      </c>
      <c r="D66" s="177">
        <v>2187.0815301354901</v>
      </c>
      <c r="E66" s="177">
        <v>1025.82306170931</v>
      </c>
      <c r="F66" s="177">
        <v>4179.9691833525503</v>
      </c>
      <c r="G66" s="126"/>
      <c r="H66" s="48"/>
    </row>
    <row r="67" spans="1:8" x14ac:dyDescent="0.25">
      <c r="A67" s="227" t="s">
        <v>287</v>
      </c>
      <c r="B67" s="13" t="s">
        <v>289</v>
      </c>
      <c r="C67" s="177">
        <v>586.96037864249001</v>
      </c>
      <c r="D67" s="177">
        <v>231.030559886243</v>
      </c>
      <c r="E67" s="177">
        <v>59.787473642402503</v>
      </c>
      <c r="F67" s="177">
        <v>663.15762472067695</v>
      </c>
      <c r="G67" s="126"/>
      <c r="H67" s="48"/>
    </row>
    <row r="68" spans="1:8" ht="16.5" x14ac:dyDescent="0.25">
      <c r="A68" s="38" t="s">
        <v>217</v>
      </c>
      <c r="B68" s="38" t="s">
        <v>219</v>
      </c>
      <c r="C68" s="77">
        <v>69652.659301864507</v>
      </c>
      <c r="D68" s="77">
        <v>10028.3419378614</v>
      </c>
      <c r="E68" s="77">
        <v>4593.8512931260002</v>
      </c>
      <c r="F68" s="77">
        <v>19599.304212700001</v>
      </c>
      <c r="G68" s="123"/>
      <c r="H68" s="48"/>
    </row>
    <row r="69" spans="1:8" ht="16.5" x14ac:dyDescent="0.25">
      <c r="A69" s="227" t="s">
        <v>286</v>
      </c>
      <c r="B69" s="44" t="s">
        <v>219</v>
      </c>
      <c r="C69" s="177">
        <v>68089.106592800003</v>
      </c>
      <c r="D69" s="177">
        <v>9431.7282457500005</v>
      </c>
      <c r="E69" s="177">
        <v>4415.7507459999997</v>
      </c>
      <c r="F69" s="177">
        <v>18626.035742</v>
      </c>
      <c r="G69" s="126"/>
      <c r="H69" s="48"/>
    </row>
    <row r="70" spans="1:8" ht="40.5" x14ac:dyDescent="0.25">
      <c r="A70" s="227" t="s">
        <v>287</v>
      </c>
      <c r="B70" s="44" t="s">
        <v>219</v>
      </c>
      <c r="C70" s="177">
        <v>1563.5527090645</v>
      </c>
      <c r="D70" s="177">
        <v>596.61369211140004</v>
      </c>
      <c r="E70" s="177">
        <v>178.10054712600001</v>
      </c>
      <c r="F70" s="177">
        <v>973.26847069999997</v>
      </c>
      <c r="G70" s="126" t="str">
        <f>G18</f>
        <v>Figures for the years from 2018 to 2021 have been restated due to the inclusion of upstream components (fuel well-to-tank and energy transmission and distribution losses) in the emission factors for cars and trains used in business ground travel.</v>
      </c>
      <c r="H70" s="48"/>
    </row>
    <row r="71" spans="1:8" ht="81" x14ac:dyDescent="0.25">
      <c r="A71" s="37" t="s">
        <v>290</v>
      </c>
      <c r="B71" s="37"/>
      <c r="C71" s="107"/>
      <c r="D71" s="107"/>
      <c r="E71" s="107"/>
      <c r="F71" s="107"/>
      <c r="G71" s="127" t="str">
        <f>G19</f>
        <v>Figures for the years from 2018 to 2021 have been restated due to the inclusion of upstream components (fuel well-to-tank and energy transmission and distribution losses) in the emission factors for cars, motorbikes, trains and electric cars used in employee commuting. “Commuting” figures are obtained by means of biannual surveys and have considerable measurement uncertainty. The survey was last performed in 2019 and results have been adjusted in 2020, 2021 and 2022 (normalised by employees entering company premises) to account for COVID-19 impact.</v>
      </c>
      <c r="H71" s="48"/>
    </row>
    <row r="72" spans="1:8" x14ac:dyDescent="0.25">
      <c r="A72" s="38" t="s">
        <v>283</v>
      </c>
      <c r="B72" s="38" t="s">
        <v>284</v>
      </c>
      <c r="C72" s="77">
        <v>107953.44020751999</v>
      </c>
      <c r="D72" s="77">
        <v>55592.638288026697</v>
      </c>
      <c r="E72" s="77">
        <v>19689.914286405001</v>
      </c>
      <c r="F72" s="77">
        <v>45604.3058879909</v>
      </c>
      <c r="G72" s="123"/>
      <c r="H72" s="48"/>
    </row>
    <row r="73" spans="1:8" x14ac:dyDescent="0.25">
      <c r="A73" s="38" t="s">
        <v>288</v>
      </c>
      <c r="B73" s="38" t="s">
        <v>289</v>
      </c>
      <c r="C73" s="77">
        <v>7774.0128115911502</v>
      </c>
      <c r="D73" s="77">
        <v>3893.04167882306</v>
      </c>
      <c r="E73" s="77">
        <v>1327.73606774012</v>
      </c>
      <c r="F73" s="77">
        <v>2969.3967344282401</v>
      </c>
      <c r="G73" s="123"/>
      <c r="H73" s="48"/>
    </row>
    <row r="74" spans="1:8" ht="40.5" x14ac:dyDescent="0.25">
      <c r="A74" s="38" t="s">
        <v>217</v>
      </c>
      <c r="B74" s="38" t="s">
        <v>219</v>
      </c>
      <c r="C74" s="77">
        <v>14726.086190349601</v>
      </c>
      <c r="D74" s="77">
        <v>6766.5559275652104</v>
      </c>
      <c r="E74" s="77">
        <v>2173.2558082666101</v>
      </c>
      <c r="F74" s="77">
        <v>5180.3642598913702</v>
      </c>
      <c r="G74" s="123" t="s">
        <v>291</v>
      </c>
      <c r="H74" s="48"/>
    </row>
    <row r="75" spans="1:8" x14ac:dyDescent="0.25">
      <c r="A75" s="37" t="s">
        <v>292</v>
      </c>
      <c r="B75" s="37"/>
      <c r="C75" s="107"/>
      <c r="D75" s="107"/>
      <c r="E75" s="107"/>
      <c r="F75" s="107"/>
      <c r="G75" s="127"/>
      <c r="H75" s="48"/>
    </row>
    <row r="76" spans="1:8" ht="27" x14ac:dyDescent="0.25">
      <c r="A76" s="38" t="s">
        <v>293</v>
      </c>
      <c r="B76" s="38" t="s">
        <v>15</v>
      </c>
      <c r="C76" s="77">
        <v>13886.45</v>
      </c>
      <c r="D76" s="77">
        <v>14280.0008</v>
      </c>
      <c r="E76" s="77">
        <v>14829.69</v>
      </c>
      <c r="F76" s="77">
        <v>15358.136075616399</v>
      </c>
      <c r="G76" s="123" t="s">
        <v>294</v>
      </c>
      <c r="H76" s="48"/>
    </row>
  </sheetData>
  <sheetProtection sheet="1" objects="1" scenarios="1"/>
  <mergeCells count="1">
    <mergeCell ref="A2:F2"/>
  </mergeCells>
  <pageMargins left="0.46020833333333333" right="0.42104166666666665" top="0.39370078740157483" bottom="0.70866141732283472" header="0.39370078740157483" footer="0.39370078740157483"/>
  <pageSetup paperSize="9" fitToHeight="0" orientation="landscape" r:id="rId1"/>
  <headerFooter scaleWithDoc="0" alignWithMargins="0"/>
  <ignoredErrors>
    <ignoredError sqref="D4:F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0845-FEFF-45B7-9DC3-A826F4AC1EBE}">
  <sheetPr>
    <tabColor theme="2" tint="-0.249977111117893"/>
    <pageSetUpPr fitToPage="1"/>
  </sheetPr>
  <dimension ref="A1:E20"/>
  <sheetViews>
    <sheetView showGridLines="0" zoomScaleNormal="100" workbookViewId="0"/>
  </sheetViews>
  <sheetFormatPr defaultColWidth="9.15234375" defaultRowHeight="13.5" x14ac:dyDescent="0.25"/>
  <cols>
    <col min="1" max="1" width="36.84375" style="169" customWidth="1"/>
    <col min="2" max="2" width="19.69140625" style="169" customWidth="1"/>
    <col min="3" max="3" width="31.15234375" style="169" customWidth="1"/>
    <col min="4" max="4" width="70.15234375" style="169" customWidth="1"/>
    <col min="5" max="5" width="62.3828125" style="169" customWidth="1"/>
    <col min="6" max="6" width="8.84375" style="48" customWidth="1"/>
    <col min="7" max="16384" width="9.15234375" style="48"/>
  </cols>
  <sheetData>
    <row r="1" spans="1:5" s="47" customFormat="1" ht="81" customHeight="1" x14ac:dyDescent="0.25">
      <c r="A1" s="168"/>
      <c r="B1" s="168"/>
      <c r="C1" s="168"/>
      <c r="D1" s="168"/>
    </row>
    <row r="2" spans="1:5" s="47" customFormat="1" ht="83.5" customHeight="1" x14ac:dyDescent="0.25">
      <c r="A2" s="245" t="s">
        <v>436</v>
      </c>
      <c r="B2" s="245"/>
      <c r="C2" s="245"/>
      <c r="D2" s="238"/>
    </row>
    <row r="3" spans="1:5" ht="1.5" customHeight="1" x14ac:dyDescent="0.25">
      <c r="A3" s="39"/>
      <c r="B3" s="48"/>
      <c r="C3" s="48"/>
      <c r="D3" s="48"/>
      <c r="E3" s="48"/>
    </row>
    <row r="4" spans="1:5" s="39" customFormat="1" ht="42" customHeight="1" x14ac:dyDescent="0.25">
      <c r="A4" s="129" t="s">
        <v>295</v>
      </c>
      <c r="B4" s="3" t="s">
        <v>296</v>
      </c>
      <c r="C4" s="130" t="s">
        <v>449</v>
      </c>
      <c r="D4" s="171" t="s">
        <v>297</v>
      </c>
    </row>
    <row r="5" spans="1:5" s="39" customFormat="1" x14ac:dyDescent="0.25">
      <c r="A5" s="45" t="s">
        <v>298</v>
      </c>
      <c r="B5" s="45"/>
      <c r="C5" s="45"/>
      <c r="D5" s="45"/>
    </row>
    <row r="6" spans="1:5" s="39" customFormat="1" ht="16" x14ac:dyDescent="0.25">
      <c r="A6" s="38" t="s">
        <v>299</v>
      </c>
      <c r="B6" s="38"/>
      <c r="C6" s="34"/>
      <c r="D6" s="34"/>
    </row>
    <row r="7" spans="1:5" s="39" customFormat="1" ht="100.5" customHeight="1" x14ac:dyDescent="0.25">
      <c r="A7" s="44" t="s">
        <v>300</v>
      </c>
      <c r="B7" s="44" t="s">
        <v>301</v>
      </c>
      <c r="C7" s="236" t="s">
        <v>451</v>
      </c>
      <c r="D7" s="44" t="s">
        <v>302</v>
      </c>
    </row>
    <row r="8" spans="1:5" s="39" customFormat="1" ht="118.5" customHeight="1" x14ac:dyDescent="0.25">
      <c r="A8" s="44" t="s">
        <v>303</v>
      </c>
      <c r="B8" s="44" t="s">
        <v>304</v>
      </c>
      <c r="C8" s="236" t="s">
        <v>452</v>
      </c>
      <c r="D8" s="44" t="s">
        <v>305</v>
      </c>
    </row>
    <row r="9" spans="1:5" s="39" customFormat="1" ht="54" x14ac:dyDescent="0.25">
      <c r="A9" s="44" t="s">
        <v>306</v>
      </c>
      <c r="B9" s="44" t="s">
        <v>448</v>
      </c>
      <c r="C9" s="236">
        <v>954</v>
      </c>
      <c r="D9" s="44" t="s">
        <v>307</v>
      </c>
    </row>
    <row r="10" spans="1:5" s="39" customFormat="1" ht="27" x14ac:dyDescent="0.25">
      <c r="A10" s="44" t="s">
        <v>308</v>
      </c>
      <c r="B10" s="44" t="s">
        <v>304</v>
      </c>
      <c r="C10" s="236" t="s">
        <v>309</v>
      </c>
      <c r="D10" s="44" t="s">
        <v>310</v>
      </c>
    </row>
    <row r="11" spans="1:5" s="39" customFormat="1" ht="36" customHeight="1" x14ac:dyDescent="0.25">
      <c r="A11" s="44" t="s">
        <v>311</v>
      </c>
      <c r="B11" s="44" t="s">
        <v>448</v>
      </c>
      <c r="C11" s="236">
        <v>289</v>
      </c>
      <c r="D11" s="44" t="s">
        <v>312</v>
      </c>
    </row>
    <row r="12" spans="1:5" s="39" customFormat="1" ht="36" customHeight="1" x14ac:dyDescent="0.25">
      <c r="A12" s="44" t="s">
        <v>313</v>
      </c>
      <c r="B12" s="44" t="s">
        <v>448</v>
      </c>
      <c r="C12" s="236">
        <v>19599</v>
      </c>
      <c r="D12" s="44" t="s">
        <v>314</v>
      </c>
    </row>
    <row r="13" spans="1:5" s="39" customFormat="1" ht="36" customHeight="1" x14ac:dyDescent="0.25">
      <c r="A13" s="44" t="s">
        <v>315</v>
      </c>
      <c r="B13" s="44" t="s">
        <v>448</v>
      </c>
      <c r="C13" s="236">
        <v>5180</v>
      </c>
      <c r="D13" s="44" t="s">
        <v>316</v>
      </c>
    </row>
    <row r="14" spans="1:5" s="39" customFormat="1" ht="61" customHeight="1" x14ac:dyDescent="0.25">
      <c r="A14" s="44" t="s">
        <v>317</v>
      </c>
      <c r="B14" s="44" t="s">
        <v>304</v>
      </c>
      <c r="C14" s="236" t="s">
        <v>453</v>
      </c>
      <c r="D14" s="44" t="s">
        <v>318</v>
      </c>
    </row>
    <row r="15" spans="1:5" s="39" customFormat="1" ht="33" customHeight="1" x14ac:dyDescent="0.25">
      <c r="A15" s="44" t="s">
        <v>319</v>
      </c>
      <c r="B15" s="44" t="s">
        <v>320</v>
      </c>
      <c r="C15" s="236" t="s">
        <v>321</v>
      </c>
      <c r="D15" s="44" t="s">
        <v>322</v>
      </c>
    </row>
    <row r="16" spans="1:5" s="39" customFormat="1" ht="24.5" customHeight="1" x14ac:dyDescent="0.25">
      <c r="A16" s="44" t="s">
        <v>323</v>
      </c>
      <c r="B16" s="44" t="s">
        <v>320</v>
      </c>
      <c r="C16" s="236" t="s">
        <v>321</v>
      </c>
      <c r="D16" s="44" t="s">
        <v>324</v>
      </c>
    </row>
    <row r="17" spans="1:4" s="39" customFormat="1" ht="16.5" customHeight="1" x14ac:dyDescent="0.25">
      <c r="A17" s="172" t="s">
        <v>325</v>
      </c>
      <c r="B17" s="172" t="s">
        <v>304</v>
      </c>
      <c r="C17" s="237" t="s">
        <v>454</v>
      </c>
      <c r="D17" s="172" t="s">
        <v>326</v>
      </c>
    </row>
    <row r="19" spans="1:4" x14ac:dyDescent="0.25">
      <c r="A19" s="173" t="s">
        <v>327</v>
      </c>
      <c r="B19" s="173"/>
      <c r="C19" s="173"/>
    </row>
    <row r="20" spans="1:4" x14ac:dyDescent="0.25">
      <c r="A20" s="173" t="s">
        <v>450</v>
      </c>
    </row>
  </sheetData>
  <sheetProtection sheet="1" objects="1" scenarios="1"/>
  <mergeCells count="1">
    <mergeCell ref="A2:C2"/>
  </mergeCells>
  <pageMargins left="0.46020833333333333" right="0.42104166666666665" top="0.39370078740157483" bottom="0.70866141732283472" header="0.39370078740157483" footer="0.39370078740157483"/>
  <pageSetup paperSize="9" fitToHeight="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CCB0-4B41-4E73-9452-F5DD492F02CA}">
  <sheetPr>
    <tabColor theme="2" tint="-0.249977111117893"/>
    <pageSetUpPr fitToPage="1"/>
  </sheetPr>
  <dimension ref="A1:H12"/>
  <sheetViews>
    <sheetView showGridLines="0" zoomScaleNormal="100" workbookViewId="0"/>
  </sheetViews>
  <sheetFormatPr defaultColWidth="9.15234375" defaultRowHeight="13.5" x14ac:dyDescent="0.25"/>
  <cols>
    <col min="1" max="1" width="36.84375" style="169" customWidth="1"/>
    <col min="2" max="2" width="15.69140625" style="169" bestFit="1" customWidth="1"/>
    <col min="3" max="5" width="7.3046875" style="169" customWidth="1"/>
    <col min="6" max="6" width="66.3046875" style="48" customWidth="1"/>
    <col min="7" max="16384" width="9.15234375" style="48"/>
  </cols>
  <sheetData>
    <row r="1" spans="1:8" s="47" customFormat="1" ht="81" customHeight="1" x14ac:dyDescent="0.25">
      <c r="A1" s="168"/>
      <c r="B1" s="168"/>
      <c r="C1" s="168"/>
      <c r="D1" s="168"/>
    </row>
    <row r="2" spans="1:8" s="47" customFormat="1" ht="18" customHeight="1" x14ac:dyDescent="0.25">
      <c r="A2" s="73"/>
    </row>
    <row r="3" spans="1:8" ht="1.5" customHeight="1" x14ac:dyDescent="0.25">
      <c r="A3" s="39"/>
      <c r="B3" s="48"/>
      <c r="C3" s="48"/>
      <c r="D3" s="48"/>
      <c r="E3" s="48"/>
    </row>
    <row r="4" spans="1:8" x14ac:dyDescent="0.25">
      <c r="B4" s="169" t="s">
        <v>8</v>
      </c>
      <c r="C4" s="4" t="s">
        <v>9</v>
      </c>
      <c r="D4" s="4" t="s">
        <v>10</v>
      </c>
      <c r="E4" s="122">
        <v>2022</v>
      </c>
      <c r="F4" s="169"/>
      <c r="H4" s="169"/>
    </row>
    <row r="5" spans="1:8" ht="54" x14ac:dyDescent="0.25">
      <c r="A5" s="37" t="s">
        <v>328</v>
      </c>
      <c r="B5" s="37"/>
      <c r="C5" s="107"/>
      <c r="D5" s="107"/>
      <c r="E5" s="107"/>
      <c r="F5" s="37" t="s">
        <v>329</v>
      </c>
    </row>
    <row r="6" spans="1:8" ht="27" x14ac:dyDescent="0.25">
      <c r="A6" s="38" t="s">
        <v>330</v>
      </c>
      <c r="B6" s="38" t="s">
        <v>30</v>
      </c>
      <c r="C6" s="77">
        <v>100</v>
      </c>
      <c r="D6" s="77">
        <v>100</v>
      </c>
      <c r="E6" s="77">
        <v>100</v>
      </c>
      <c r="F6" s="38" t="s">
        <v>331</v>
      </c>
    </row>
    <row r="7" spans="1:8" ht="27" x14ac:dyDescent="0.25">
      <c r="A7" s="38" t="s">
        <v>332</v>
      </c>
      <c r="B7" s="38" t="s">
        <v>447</v>
      </c>
      <c r="C7" s="109">
        <v>231</v>
      </c>
      <c r="D7" s="109">
        <v>262</v>
      </c>
      <c r="E7" s="109">
        <v>261</v>
      </c>
      <c r="F7" s="38" t="s">
        <v>331</v>
      </c>
    </row>
    <row r="8" spans="1:8" x14ac:dyDescent="0.25">
      <c r="A8" s="13" t="s">
        <v>333</v>
      </c>
      <c r="B8" s="13" t="s">
        <v>447</v>
      </c>
      <c r="C8" s="108">
        <v>63</v>
      </c>
      <c r="D8" s="108">
        <v>88</v>
      </c>
      <c r="E8" s="108">
        <v>43</v>
      </c>
      <c r="F8" s="13"/>
    </row>
    <row r="9" spans="1:8" x14ac:dyDescent="0.25">
      <c r="A9" s="13" t="s">
        <v>334</v>
      </c>
      <c r="B9" s="13" t="s">
        <v>447</v>
      </c>
      <c r="C9" s="108">
        <v>168</v>
      </c>
      <c r="D9" s="108">
        <v>174</v>
      </c>
      <c r="E9" s="108">
        <v>218</v>
      </c>
      <c r="F9" s="13"/>
    </row>
    <row r="10" spans="1:8" ht="27" x14ac:dyDescent="0.25">
      <c r="A10" s="38" t="s">
        <v>335</v>
      </c>
      <c r="B10" s="38" t="s">
        <v>336</v>
      </c>
      <c r="C10" s="109">
        <v>65</v>
      </c>
      <c r="D10" s="109">
        <v>75</v>
      </c>
      <c r="E10" s="109">
        <v>84</v>
      </c>
      <c r="F10" s="38" t="s">
        <v>337</v>
      </c>
    </row>
    <row r="11" spans="1:8" x14ac:dyDescent="0.25">
      <c r="A11" s="13" t="s">
        <v>333</v>
      </c>
      <c r="B11" s="13" t="s">
        <v>30</v>
      </c>
      <c r="C11" s="108">
        <v>41</v>
      </c>
      <c r="D11" s="108">
        <v>50</v>
      </c>
      <c r="E11" s="108">
        <v>53</v>
      </c>
      <c r="F11" s="13"/>
    </row>
    <row r="12" spans="1:8" x14ac:dyDescent="0.25">
      <c r="A12" s="13" t="s">
        <v>334</v>
      </c>
      <c r="B12" s="13" t="s">
        <v>30</v>
      </c>
      <c r="C12" s="108">
        <v>24</v>
      </c>
      <c r="D12" s="108">
        <v>25</v>
      </c>
      <c r="E12" s="108">
        <v>31</v>
      </c>
      <c r="F12" s="13"/>
    </row>
  </sheetData>
  <sheetProtection sheet="1" objects="1" scenarios="1"/>
  <pageMargins left="0.46020833333333333" right="0.42104166666666665" top="0.39370078740157483" bottom="0.70866141732283472" header="0.39370078740157483" footer="0.39370078740157483"/>
  <pageSetup paperSize="9" fitToHeight="0" orientation="landscape" r:id="rId1"/>
  <headerFooter scaleWithDoc="0" alignWithMargins="0"/>
  <ignoredErrors>
    <ignoredError sqref="C4:E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887DF-9D40-4261-B8EB-905680A258A4}">
  <sheetPr>
    <tabColor theme="2" tint="-0.249977111117893"/>
    <pageSetUpPr fitToPage="1"/>
  </sheetPr>
  <dimension ref="A1:I122"/>
  <sheetViews>
    <sheetView showGridLines="0" zoomScaleNormal="100" workbookViewId="0"/>
  </sheetViews>
  <sheetFormatPr defaultColWidth="9.15234375" defaultRowHeight="13.5" x14ac:dyDescent="0.25"/>
  <cols>
    <col min="1" max="1" width="36.69140625" style="39" customWidth="1"/>
    <col min="2" max="2" width="13.3828125" style="48" customWidth="1"/>
    <col min="3" max="5" width="8.84375" style="48" customWidth="1"/>
    <col min="6" max="6" width="72.3828125" style="48" customWidth="1"/>
    <col min="7" max="7" width="5.3828125" style="48" customWidth="1"/>
    <col min="8" max="14" width="8.84375" style="48" customWidth="1"/>
    <col min="15" max="16384" width="9.15234375" style="48"/>
  </cols>
  <sheetData>
    <row r="1" spans="1:6" s="47" customFormat="1" ht="81" customHeight="1" x14ac:dyDescent="0.25">
      <c r="A1" s="73"/>
    </row>
    <row r="2" spans="1:6" s="208" customFormat="1" ht="41.15" customHeight="1" x14ac:dyDescent="0.25">
      <c r="A2" s="257" t="s">
        <v>338</v>
      </c>
      <c r="B2" s="257"/>
      <c r="C2" s="257"/>
      <c r="D2" s="257"/>
      <c r="E2" s="257"/>
      <c r="F2" s="257"/>
    </row>
    <row r="3" spans="1:6" ht="2.15" customHeight="1" x14ac:dyDescent="0.25"/>
    <row r="4" spans="1:6" ht="29" customHeight="1" x14ac:dyDescent="0.25">
      <c r="A4" s="3"/>
      <c r="B4" s="3" t="s">
        <v>8</v>
      </c>
      <c r="C4" s="4" t="s">
        <v>9</v>
      </c>
      <c r="D4" s="4" t="s">
        <v>10</v>
      </c>
      <c r="E4" s="122">
        <v>2022</v>
      </c>
      <c r="F4" s="4" t="s">
        <v>11</v>
      </c>
    </row>
    <row r="5" spans="1:6" ht="27" x14ac:dyDescent="0.25">
      <c r="A5" s="134" t="s">
        <v>339</v>
      </c>
      <c r="B5" s="134"/>
      <c r="C5" s="135"/>
      <c r="D5" s="135"/>
      <c r="E5" s="135"/>
      <c r="F5" s="134" t="s">
        <v>340</v>
      </c>
    </row>
    <row r="6" spans="1:6" ht="27" x14ac:dyDescent="0.25">
      <c r="A6" s="136" t="s">
        <v>341</v>
      </c>
      <c r="B6" s="136" t="s">
        <v>342</v>
      </c>
      <c r="C6" s="217">
        <v>13519</v>
      </c>
      <c r="D6" s="217">
        <v>14344</v>
      </c>
      <c r="E6" s="217">
        <v>14744</v>
      </c>
      <c r="F6" s="136"/>
    </row>
    <row r="7" spans="1:6" ht="27" x14ac:dyDescent="0.25">
      <c r="A7" s="13" t="s">
        <v>343</v>
      </c>
      <c r="B7" s="13" t="s">
        <v>342</v>
      </c>
      <c r="C7" s="177">
        <v>7146</v>
      </c>
      <c r="D7" s="177">
        <v>7554</v>
      </c>
      <c r="E7" s="177">
        <v>7687</v>
      </c>
      <c r="F7" s="13"/>
    </row>
    <row r="8" spans="1:6" ht="27" x14ac:dyDescent="0.25">
      <c r="A8" s="95" t="s">
        <v>344</v>
      </c>
      <c r="B8" s="95" t="s">
        <v>342</v>
      </c>
      <c r="C8" s="218">
        <v>6373</v>
      </c>
      <c r="D8" s="218">
        <v>6790</v>
      </c>
      <c r="E8" s="218">
        <v>7056</v>
      </c>
      <c r="F8" s="95"/>
    </row>
    <row r="9" spans="1:6" ht="27" x14ac:dyDescent="0.25">
      <c r="A9" s="136" t="s">
        <v>345</v>
      </c>
      <c r="B9" s="136" t="s">
        <v>342</v>
      </c>
      <c r="C9" s="217">
        <v>12058</v>
      </c>
      <c r="D9" s="217">
        <v>12804</v>
      </c>
      <c r="E9" s="217">
        <v>13199</v>
      </c>
      <c r="F9" s="136"/>
    </row>
    <row r="10" spans="1:6" ht="27" x14ac:dyDescent="0.25">
      <c r="A10" s="96" t="s">
        <v>343</v>
      </c>
      <c r="B10" s="96" t="s">
        <v>342</v>
      </c>
      <c r="C10" s="219">
        <v>6761</v>
      </c>
      <c r="D10" s="219">
        <v>7127</v>
      </c>
      <c r="E10" s="177">
        <v>7248</v>
      </c>
      <c r="F10" s="96"/>
    </row>
    <row r="11" spans="1:6" ht="27" x14ac:dyDescent="0.25">
      <c r="A11" s="13" t="s">
        <v>344</v>
      </c>
      <c r="B11" s="13" t="s">
        <v>342</v>
      </c>
      <c r="C11" s="177">
        <v>5297</v>
      </c>
      <c r="D11" s="177">
        <v>5677</v>
      </c>
      <c r="E11" s="218">
        <v>5950</v>
      </c>
      <c r="F11" s="13"/>
    </row>
    <row r="12" spans="1:6" ht="27" x14ac:dyDescent="0.25">
      <c r="A12" s="136" t="s">
        <v>346</v>
      </c>
      <c r="B12" s="136" t="s">
        <v>342</v>
      </c>
      <c r="C12" s="217">
        <v>1461</v>
      </c>
      <c r="D12" s="217">
        <v>1540</v>
      </c>
      <c r="E12" s="217">
        <v>1545</v>
      </c>
      <c r="F12" s="136"/>
    </row>
    <row r="13" spans="1:6" ht="27" x14ac:dyDescent="0.25">
      <c r="A13" s="13" t="s">
        <v>343</v>
      </c>
      <c r="B13" s="13" t="s">
        <v>342</v>
      </c>
      <c r="C13" s="177">
        <v>385</v>
      </c>
      <c r="D13" s="177">
        <v>427</v>
      </c>
      <c r="E13" s="177">
        <v>439</v>
      </c>
      <c r="F13" s="13"/>
    </row>
    <row r="14" spans="1:6" ht="27" x14ac:dyDescent="0.25">
      <c r="A14" s="13" t="s">
        <v>344</v>
      </c>
      <c r="B14" s="13" t="s">
        <v>342</v>
      </c>
      <c r="C14" s="177">
        <v>1076</v>
      </c>
      <c r="D14" s="177">
        <v>1113</v>
      </c>
      <c r="E14" s="177">
        <v>1106</v>
      </c>
      <c r="F14" s="13"/>
    </row>
    <row r="15" spans="1:6" ht="27" x14ac:dyDescent="0.25">
      <c r="A15" s="136" t="s">
        <v>347</v>
      </c>
      <c r="B15" s="136" t="s">
        <v>342</v>
      </c>
      <c r="C15" s="217">
        <v>13189</v>
      </c>
      <c r="D15" s="217">
        <v>13985</v>
      </c>
      <c r="E15" s="217">
        <v>14408</v>
      </c>
      <c r="F15" s="136"/>
    </row>
    <row r="16" spans="1:6" ht="27" x14ac:dyDescent="0.25">
      <c r="A16" s="13" t="s">
        <v>343</v>
      </c>
      <c r="B16" s="13" t="s">
        <v>342</v>
      </c>
      <c r="C16" s="177">
        <v>6984</v>
      </c>
      <c r="D16" s="177">
        <v>7379</v>
      </c>
      <c r="E16" s="177">
        <v>7525</v>
      </c>
      <c r="F16" s="13"/>
    </row>
    <row r="17" spans="1:9" ht="27" x14ac:dyDescent="0.25">
      <c r="A17" s="13" t="s">
        <v>344</v>
      </c>
      <c r="B17" s="13" t="s">
        <v>342</v>
      </c>
      <c r="C17" s="177">
        <v>6205</v>
      </c>
      <c r="D17" s="177">
        <v>6606</v>
      </c>
      <c r="E17" s="177">
        <v>6882</v>
      </c>
      <c r="F17" s="220"/>
      <c r="G17" s="222"/>
      <c r="I17" s="221"/>
    </row>
    <row r="18" spans="1:9" x14ac:dyDescent="0.25">
      <c r="A18" s="136" t="s">
        <v>347</v>
      </c>
      <c r="B18" s="136" t="s">
        <v>348</v>
      </c>
      <c r="C18" s="214">
        <v>4.5999999999999996</v>
      </c>
      <c r="D18" s="214">
        <v>6</v>
      </c>
      <c r="E18" s="214">
        <v>3</v>
      </c>
      <c r="F18" s="136"/>
    </row>
    <row r="19" spans="1:9" x14ac:dyDescent="0.25">
      <c r="A19" s="13" t="s">
        <v>343</v>
      </c>
      <c r="B19" s="13" t="s">
        <v>348</v>
      </c>
      <c r="C19" s="215">
        <v>4.4000000000000004</v>
      </c>
      <c r="D19" s="215">
        <v>5.7</v>
      </c>
      <c r="E19" s="215">
        <v>2</v>
      </c>
      <c r="F19" s="13"/>
    </row>
    <row r="20" spans="1:9" x14ac:dyDescent="0.25">
      <c r="A20" s="13" t="s">
        <v>344</v>
      </c>
      <c r="B20" s="13" t="s">
        <v>348</v>
      </c>
      <c r="C20" s="215">
        <v>4.8</v>
      </c>
      <c r="D20" s="215">
        <v>6.5</v>
      </c>
      <c r="E20" s="215">
        <v>4.2</v>
      </c>
      <c r="F20" s="13"/>
    </row>
    <row r="21" spans="1:9" ht="27" x14ac:dyDescent="0.25">
      <c r="A21" s="136" t="s">
        <v>349</v>
      </c>
      <c r="B21" s="136" t="s">
        <v>342</v>
      </c>
      <c r="C21" s="137">
        <v>330</v>
      </c>
      <c r="D21" s="137">
        <v>359</v>
      </c>
      <c r="E21" s="137">
        <v>336</v>
      </c>
      <c r="F21" s="136"/>
    </row>
    <row r="22" spans="1:9" ht="27" x14ac:dyDescent="0.25">
      <c r="A22" s="13" t="s">
        <v>343</v>
      </c>
      <c r="B22" s="13" t="s">
        <v>342</v>
      </c>
      <c r="C22" s="46">
        <v>162</v>
      </c>
      <c r="D22" s="46">
        <v>175</v>
      </c>
      <c r="E22" s="46">
        <v>162</v>
      </c>
      <c r="F22" s="13"/>
    </row>
    <row r="23" spans="1:9" ht="27" x14ac:dyDescent="0.25">
      <c r="A23" s="13" t="s">
        <v>344</v>
      </c>
      <c r="B23" s="13" t="s">
        <v>342</v>
      </c>
      <c r="C23" s="46">
        <v>168</v>
      </c>
      <c r="D23" s="46">
        <v>184</v>
      </c>
      <c r="E23" s="46">
        <v>174</v>
      </c>
      <c r="F23" s="13"/>
    </row>
    <row r="24" spans="1:9" x14ac:dyDescent="0.25">
      <c r="A24" s="136" t="s">
        <v>349</v>
      </c>
      <c r="B24" s="136" t="s">
        <v>348</v>
      </c>
      <c r="C24" s="211">
        <v>11.1</v>
      </c>
      <c r="D24" s="211">
        <v>8.8000000000000007</v>
      </c>
      <c r="E24" s="211">
        <v>-6.4</v>
      </c>
      <c r="F24" s="136"/>
    </row>
    <row r="25" spans="1:9" x14ac:dyDescent="0.25">
      <c r="A25" s="13" t="s">
        <v>343</v>
      </c>
      <c r="B25" s="13" t="s">
        <v>348</v>
      </c>
      <c r="C25" s="212">
        <v>25.6</v>
      </c>
      <c r="D25" s="212">
        <v>8</v>
      </c>
      <c r="E25" s="212">
        <v>-7.4</v>
      </c>
      <c r="F25" s="13"/>
    </row>
    <row r="26" spans="1:9" x14ac:dyDescent="0.25">
      <c r="A26" s="13" t="s">
        <v>344</v>
      </c>
      <c r="B26" s="13" t="s">
        <v>348</v>
      </c>
      <c r="C26" s="212">
        <v>0</v>
      </c>
      <c r="D26" s="212">
        <v>9.5</v>
      </c>
      <c r="E26" s="212">
        <v>-5.4</v>
      </c>
      <c r="F26" s="13"/>
    </row>
    <row r="27" spans="1:9" x14ac:dyDescent="0.25">
      <c r="A27" s="248" t="s">
        <v>350</v>
      </c>
      <c r="B27" s="248" t="s">
        <v>351</v>
      </c>
      <c r="C27" s="250" t="s">
        <v>351</v>
      </c>
      <c r="D27" s="250" t="s">
        <v>351</v>
      </c>
      <c r="E27" s="250" t="s">
        <v>351</v>
      </c>
      <c r="F27" s="138" t="s">
        <v>352</v>
      </c>
    </row>
    <row r="28" spans="1:9" ht="40.5" x14ac:dyDescent="0.25">
      <c r="A28" s="249"/>
      <c r="B28" s="249"/>
      <c r="C28" s="251"/>
      <c r="D28" s="251"/>
      <c r="E28" s="251"/>
      <c r="F28" s="139" t="s">
        <v>353</v>
      </c>
    </row>
    <row r="29" spans="1:9" x14ac:dyDescent="0.25">
      <c r="A29" s="13" t="s">
        <v>343</v>
      </c>
      <c r="B29" s="13" t="s">
        <v>30</v>
      </c>
      <c r="C29" s="46">
        <v>71.3</v>
      </c>
      <c r="D29" s="212">
        <v>70</v>
      </c>
      <c r="E29" s="46">
        <v>69.099999999999994</v>
      </c>
      <c r="F29" s="13"/>
    </row>
    <row r="30" spans="1:9" x14ac:dyDescent="0.25">
      <c r="A30" s="13" t="s">
        <v>344</v>
      </c>
      <c r="B30" s="13" t="s">
        <v>30</v>
      </c>
      <c r="C30" s="46">
        <v>28.7</v>
      </c>
      <c r="D30" s="212">
        <v>30</v>
      </c>
      <c r="E30" s="46">
        <v>30.9</v>
      </c>
      <c r="F30" s="13"/>
    </row>
    <row r="31" spans="1:9" x14ac:dyDescent="0.25">
      <c r="A31" s="248" t="s">
        <v>354</v>
      </c>
      <c r="B31" s="248" t="s">
        <v>351</v>
      </c>
      <c r="C31" s="250" t="s">
        <v>351</v>
      </c>
      <c r="D31" s="250" t="s">
        <v>351</v>
      </c>
      <c r="E31" s="250" t="s">
        <v>351</v>
      </c>
      <c r="F31" s="138" t="s">
        <v>355</v>
      </c>
    </row>
    <row r="32" spans="1:9" ht="27" x14ac:dyDescent="0.25">
      <c r="A32" s="249"/>
      <c r="B32" s="249"/>
      <c r="C32" s="251"/>
      <c r="D32" s="251"/>
      <c r="E32" s="251"/>
      <c r="F32" s="139" t="s">
        <v>356</v>
      </c>
    </row>
    <row r="33" spans="1:6" x14ac:dyDescent="0.25">
      <c r="A33" s="13" t="s">
        <v>343</v>
      </c>
      <c r="B33" s="13" t="s">
        <v>30</v>
      </c>
      <c r="C33" s="46">
        <v>64.3</v>
      </c>
      <c r="D33" s="46">
        <v>63.5</v>
      </c>
      <c r="E33" s="46">
        <v>62.3</v>
      </c>
      <c r="F33" s="13"/>
    </row>
    <row r="34" spans="1:6" x14ac:dyDescent="0.25">
      <c r="A34" s="13" t="s">
        <v>344</v>
      </c>
      <c r="B34" s="13" t="s">
        <v>336</v>
      </c>
      <c r="C34" s="46">
        <v>35.700000000000003</v>
      </c>
      <c r="D34" s="46">
        <v>36.5</v>
      </c>
      <c r="E34" s="46">
        <v>37.700000000000003</v>
      </c>
      <c r="F34" s="13"/>
    </row>
    <row r="35" spans="1:6" ht="54" x14ac:dyDescent="0.25">
      <c r="A35" s="136" t="s">
        <v>357</v>
      </c>
      <c r="B35" s="136" t="s">
        <v>30</v>
      </c>
      <c r="C35" s="137">
        <v>102</v>
      </c>
      <c r="D35" s="137">
        <v>114</v>
      </c>
      <c r="E35" s="137">
        <v>107</v>
      </c>
      <c r="F35" s="136" t="s">
        <v>358</v>
      </c>
    </row>
    <row r="36" spans="1:6" x14ac:dyDescent="0.25">
      <c r="A36" s="134" t="s">
        <v>359</v>
      </c>
      <c r="B36" s="140"/>
      <c r="C36" s="141"/>
      <c r="D36" s="141"/>
      <c r="E36" s="141"/>
      <c r="F36" s="134"/>
    </row>
    <row r="37" spans="1:6" ht="27" x14ac:dyDescent="0.25">
      <c r="A37" s="136" t="s">
        <v>360</v>
      </c>
      <c r="B37" s="136" t="s">
        <v>342</v>
      </c>
      <c r="C37" s="217">
        <v>13519</v>
      </c>
      <c r="D37" s="217">
        <v>14344</v>
      </c>
      <c r="E37" s="217">
        <v>14744</v>
      </c>
      <c r="F37" s="136"/>
    </row>
    <row r="38" spans="1:6" ht="27" x14ac:dyDescent="0.25">
      <c r="A38" s="142" t="s">
        <v>361</v>
      </c>
      <c r="B38" s="142" t="s">
        <v>342</v>
      </c>
      <c r="C38" s="228">
        <v>3465</v>
      </c>
      <c r="D38" s="228">
        <v>3538</v>
      </c>
      <c r="E38" s="228">
        <v>3643</v>
      </c>
      <c r="F38" s="142"/>
    </row>
    <row r="39" spans="1:6" ht="27" x14ac:dyDescent="0.25">
      <c r="A39" s="142" t="s">
        <v>362</v>
      </c>
      <c r="B39" s="142" t="s">
        <v>342</v>
      </c>
      <c r="C39" s="228">
        <v>2768</v>
      </c>
      <c r="D39" s="228">
        <v>3134</v>
      </c>
      <c r="E39" s="228">
        <v>3416</v>
      </c>
      <c r="F39" s="142"/>
    </row>
    <row r="40" spans="1:6" ht="27" x14ac:dyDescent="0.25">
      <c r="A40" s="142" t="s">
        <v>363</v>
      </c>
      <c r="B40" s="142" t="s">
        <v>342</v>
      </c>
      <c r="C40" s="228">
        <v>3756</v>
      </c>
      <c r="D40" s="228">
        <v>4058</v>
      </c>
      <c r="E40" s="228">
        <v>4218</v>
      </c>
      <c r="F40" s="142"/>
    </row>
    <row r="41" spans="1:6" ht="27" x14ac:dyDescent="0.25">
      <c r="A41" s="142" t="s">
        <v>149</v>
      </c>
      <c r="B41" s="142" t="s">
        <v>342</v>
      </c>
      <c r="C41" s="228">
        <v>3530</v>
      </c>
      <c r="D41" s="228">
        <v>3614</v>
      </c>
      <c r="E41" s="228">
        <v>3467</v>
      </c>
      <c r="F41" s="142"/>
    </row>
    <row r="42" spans="1:6" ht="27" x14ac:dyDescent="0.25">
      <c r="A42" s="136" t="s">
        <v>345</v>
      </c>
      <c r="B42" s="136" t="s">
        <v>342</v>
      </c>
      <c r="C42" s="217">
        <v>12058</v>
      </c>
      <c r="D42" s="217">
        <v>12804</v>
      </c>
      <c r="E42" s="217">
        <v>13199</v>
      </c>
      <c r="F42" s="136"/>
    </row>
    <row r="43" spans="1:6" ht="27" x14ac:dyDescent="0.25">
      <c r="A43" s="142" t="s">
        <v>361</v>
      </c>
      <c r="B43" s="142" t="s">
        <v>342</v>
      </c>
      <c r="C43" s="228">
        <v>3402</v>
      </c>
      <c r="D43" s="228">
        <v>3466</v>
      </c>
      <c r="E43" s="228">
        <v>3569</v>
      </c>
      <c r="F43" s="142"/>
    </row>
    <row r="44" spans="1:6" ht="27" x14ac:dyDescent="0.25">
      <c r="A44" s="142" t="s">
        <v>362</v>
      </c>
      <c r="B44" s="142" t="s">
        <v>342</v>
      </c>
      <c r="C44" s="228">
        <v>2742</v>
      </c>
      <c r="D44" s="228">
        <v>3101</v>
      </c>
      <c r="E44" s="228">
        <v>3377</v>
      </c>
      <c r="F44" s="142"/>
    </row>
    <row r="45" spans="1:6" ht="27" x14ac:dyDescent="0.25">
      <c r="A45" s="142" t="s">
        <v>363</v>
      </c>
      <c r="B45" s="142" t="s">
        <v>342</v>
      </c>
      <c r="C45" s="228">
        <v>3164</v>
      </c>
      <c r="D45" s="228">
        <v>3413</v>
      </c>
      <c r="E45" s="228">
        <v>3548</v>
      </c>
      <c r="F45" s="142"/>
    </row>
    <row r="46" spans="1:6" ht="27" x14ac:dyDescent="0.25">
      <c r="A46" s="142" t="s">
        <v>149</v>
      </c>
      <c r="B46" s="142" t="s">
        <v>342</v>
      </c>
      <c r="C46" s="228">
        <v>2750</v>
      </c>
      <c r="D46" s="228">
        <v>2824</v>
      </c>
      <c r="E46" s="228">
        <v>2705</v>
      </c>
      <c r="F46" s="142"/>
    </row>
    <row r="47" spans="1:6" ht="27" x14ac:dyDescent="0.25">
      <c r="A47" s="136" t="s">
        <v>346</v>
      </c>
      <c r="B47" s="136" t="s">
        <v>342</v>
      </c>
      <c r="C47" s="217">
        <v>1461</v>
      </c>
      <c r="D47" s="217" t="s">
        <v>364</v>
      </c>
      <c r="E47" s="217" t="s">
        <v>365</v>
      </c>
      <c r="F47" s="136"/>
    </row>
    <row r="48" spans="1:6" ht="27" x14ac:dyDescent="0.25">
      <c r="A48" s="142" t="s">
        <v>361</v>
      </c>
      <c r="B48" s="142" t="s">
        <v>342</v>
      </c>
      <c r="C48" s="143">
        <v>63</v>
      </c>
      <c r="D48" s="143">
        <v>72</v>
      </c>
      <c r="E48" s="143">
        <v>74</v>
      </c>
      <c r="F48" s="142"/>
    </row>
    <row r="49" spans="1:6" ht="27" x14ac:dyDescent="0.25">
      <c r="A49" s="142" t="s">
        <v>362</v>
      </c>
      <c r="B49" s="142" t="s">
        <v>342</v>
      </c>
      <c r="C49" s="143">
        <v>26</v>
      </c>
      <c r="D49" s="143">
        <v>33</v>
      </c>
      <c r="E49" s="143">
        <v>39</v>
      </c>
      <c r="F49" s="142"/>
    </row>
    <row r="50" spans="1:6" ht="27" x14ac:dyDescent="0.25">
      <c r="A50" s="142" t="s">
        <v>363</v>
      </c>
      <c r="B50" s="142" t="s">
        <v>342</v>
      </c>
      <c r="C50" s="143">
        <v>592</v>
      </c>
      <c r="D50" s="143">
        <v>645</v>
      </c>
      <c r="E50" s="143">
        <v>670</v>
      </c>
      <c r="F50" s="142"/>
    </row>
    <row r="51" spans="1:6" ht="27" x14ac:dyDescent="0.25">
      <c r="A51" s="142" t="s">
        <v>149</v>
      </c>
      <c r="B51" s="142" t="s">
        <v>342</v>
      </c>
      <c r="C51" s="143">
        <v>780</v>
      </c>
      <c r="D51" s="143">
        <v>790</v>
      </c>
      <c r="E51" s="143">
        <v>762</v>
      </c>
      <c r="F51" s="142"/>
    </row>
    <row r="52" spans="1:6" x14ac:dyDescent="0.25">
      <c r="A52" s="136" t="s">
        <v>366</v>
      </c>
      <c r="B52" s="136" t="s">
        <v>351</v>
      </c>
      <c r="C52" s="137" t="s">
        <v>351</v>
      </c>
      <c r="D52" s="137" t="s">
        <v>367</v>
      </c>
      <c r="E52" s="137" t="s">
        <v>351</v>
      </c>
      <c r="F52" s="136"/>
    </row>
    <row r="53" spans="1:6" x14ac:dyDescent="0.25">
      <c r="A53" s="142" t="s">
        <v>361</v>
      </c>
      <c r="B53" s="142" t="s">
        <v>336</v>
      </c>
      <c r="C53" s="143">
        <v>5.0999999999999996</v>
      </c>
      <c r="D53" s="143">
        <v>9.1</v>
      </c>
      <c r="E53" s="143">
        <v>9.6</v>
      </c>
      <c r="F53" s="142"/>
    </row>
    <row r="54" spans="1:6" x14ac:dyDescent="0.25">
      <c r="A54" s="142" t="s">
        <v>362</v>
      </c>
      <c r="B54" s="142" t="s">
        <v>336</v>
      </c>
      <c r="C54" s="143">
        <v>7.5</v>
      </c>
      <c r="D54" s="143">
        <v>10.7</v>
      </c>
      <c r="E54" s="143">
        <v>13.6</v>
      </c>
      <c r="F54" s="142"/>
    </row>
    <row r="55" spans="1:6" x14ac:dyDescent="0.25">
      <c r="A55" s="13" t="s">
        <v>363</v>
      </c>
      <c r="B55" s="13" t="s">
        <v>336</v>
      </c>
      <c r="C55" s="46">
        <v>7.2</v>
      </c>
      <c r="D55" s="46">
        <v>8.6</v>
      </c>
      <c r="E55" s="46">
        <v>10.3</v>
      </c>
      <c r="F55" s="13"/>
    </row>
    <row r="56" spans="1:6" x14ac:dyDescent="0.25">
      <c r="A56" s="13" t="s">
        <v>149</v>
      </c>
      <c r="B56" s="13" t="s">
        <v>336</v>
      </c>
      <c r="C56" s="46">
        <v>4.2</v>
      </c>
      <c r="D56" s="212">
        <v>5</v>
      </c>
      <c r="E56" s="46">
        <v>6.5</v>
      </c>
      <c r="F56" s="13"/>
    </row>
    <row r="57" spans="1:6" x14ac:dyDescent="0.25">
      <c r="A57" s="136" t="s">
        <v>368</v>
      </c>
      <c r="B57" s="136" t="s">
        <v>369</v>
      </c>
      <c r="C57" s="137">
        <v>7.4</v>
      </c>
      <c r="D57" s="137">
        <v>7.3</v>
      </c>
      <c r="E57" s="137">
        <v>7.3</v>
      </c>
      <c r="F57" s="136"/>
    </row>
    <row r="58" spans="1:6" x14ac:dyDescent="0.25">
      <c r="A58" s="13" t="s">
        <v>361</v>
      </c>
      <c r="B58" s="13" t="s">
        <v>369</v>
      </c>
      <c r="C58" s="46">
        <v>8.3000000000000007</v>
      </c>
      <c r="D58" s="46">
        <v>8.1999999999999993</v>
      </c>
      <c r="E58" s="212">
        <v>8</v>
      </c>
      <c r="F58" s="13"/>
    </row>
    <row r="59" spans="1:6" x14ac:dyDescent="0.25">
      <c r="A59" s="13" t="s">
        <v>362</v>
      </c>
      <c r="B59" s="13" t="s">
        <v>369</v>
      </c>
      <c r="C59" s="46">
        <v>4.8</v>
      </c>
      <c r="D59" s="46">
        <v>4.8</v>
      </c>
      <c r="E59" s="46">
        <v>4.7</v>
      </c>
      <c r="F59" s="13"/>
    </row>
    <row r="60" spans="1:6" x14ac:dyDescent="0.25">
      <c r="A60" s="13" t="s">
        <v>363</v>
      </c>
      <c r="B60" s="13" t="s">
        <v>369</v>
      </c>
      <c r="C60" s="46">
        <v>6.5</v>
      </c>
      <c r="D60" s="46">
        <v>6.5</v>
      </c>
      <c r="E60" s="46">
        <v>6.5</v>
      </c>
      <c r="F60" s="13"/>
    </row>
    <row r="61" spans="1:6" x14ac:dyDescent="0.25">
      <c r="A61" s="13" t="s">
        <v>149</v>
      </c>
      <c r="B61" s="13" t="s">
        <v>369</v>
      </c>
      <c r="C61" s="46">
        <v>9.8000000000000007</v>
      </c>
      <c r="D61" s="46">
        <v>9.6999999999999993</v>
      </c>
      <c r="E61" s="46">
        <v>10.1</v>
      </c>
      <c r="F61" s="13"/>
    </row>
    <row r="62" spans="1:6" x14ac:dyDescent="0.25">
      <c r="A62" s="134" t="s">
        <v>370</v>
      </c>
      <c r="B62" s="134"/>
      <c r="C62" s="135"/>
      <c r="D62" s="135"/>
      <c r="E62" s="135"/>
      <c r="F62" s="134"/>
    </row>
    <row r="63" spans="1:6" ht="27" x14ac:dyDescent="0.25">
      <c r="A63" s="136" t="s">
        <v>371</v>
      </c>
      <c r="B63" s="136" t="s">
        <v>342</v>
      </c>
      <c r="C63" s="217">
        <v>11369</v>
      </c>
      <c r="D63" s="217">
        <v>13160</v>
      </c>
      <c r="E63" s="217">
        <v>14005</v>
      </c>
      <c r="F63" s="136" t="s">
        <v>372</v>
      </c>
    </row>
    <row r="64" spans="1:6" ht="40.5" x14ac:dyDescent="0.25">
      <c r="A64" s="136" t="s">
        <v>371</v>
      </c>
      <c r="B64" s="136" t="s">
        <v>373</v>
      </c>
      <c r="C64" s="137">
        <v>10.5</v>
      </c>
      <c r="D64" s="137">
        <v>11.7</v>
      </c>
      <c r="E64" s="137">
        <v>6.8</v>
      </c>
      <c r="F64" s="136" t="s">
        <v>374</v>
      </c>
    </row>
    <row r="65" spans="1:6" ht="27" x14ac:dyDescent="0.25">
      <c r="A65" s="13" t="s">
        <v>371</v>
      </c>
      <c r="B65" s="13" t="s">
        <v>343</v>
      </c>
      <c r="C65" s="46" t="s">
        <v>19</v>
      </c>
      <c r="D65" s="46" t="s">
        <v>19</v>
      </c>
      <c r="E65" s="46">
        <v>6.8</v>
      </c>
      <c r="F65" s="13" t="s">
        <v>375</v>
      </c>
    </row>
    <row r="66" spans="1:6" ht="27" x14ac:dyDescent="0.25">
      <c r="A66" s="13" t="s">
        <v>371</v>
      </c>
      <c r="B66" s="13" t="s">
        <v>344</v>
      </c>
      <c r="C66" s="46" t="s">
        <v>19</v>
      </c>
      <c r="D66" s="46" t="s">
        <v>19</v>
      </c>
      <c r="E66" s="46">
        <v>6.9</v>
      </c>
      <c r="F66" s="13" t="s">
        <v>376</v>
      </c>
    </row>
    <row r="67" spans="1:6" ht="27" x14ac:dyDescent="0.25">
      <c r="A67" s="136" t="s">
        <v>371</v>
      </c>
      <c r="B67" s="136" t="s">
        <v>377</v>
      </c>
      <c r="C67" s="211">
        <v>249</v>
      </c>
      <c r="D67" s="137">
        <v>249.6</v>
      </c>
      <c r="E67" s="137">
        <v>87.7</v>
      </c>
      <c r="F67" s="136" t="s">
        <v>378</v>
      </c>
    </row>
    <row r="68" spans="1:6" ht="27" x14ac:dyDescent="0.25">
      <c r="A68" s="136" t="s">
        <v>379</v>
      </c>
      <c r="B68" s="136" t="s">
        <v>342</v>
      </c>
      <c r="C68" s="217">
        <v>2461</v>
      </c>
      <c r="D68" s="217">
        <v>2646</v>
      </c>
      <c r="E68" s="217">
        <v>2804</v>
      </c>
      <c r="F68" s="136"/>
    </row>
    <row r="69" spans="1:6" ht="40.5" x14ac:dyDescent="0.25">
      <c r="A69" s="136" t="s">
        <v>379</v>
      </c>
      <c r="B69" s="136" t="s">
        <v>380</v>
      </c>
      <c r="C69" s="137">
        <v>11.9</v>
      </c>
      <c r="D69" s="137">
        <v>15.6</v>
      </c>
      <c r="E69" s="137">
        <v>8.5</v>
      </c>
      <c r="F69" s="136" t="s">
        <v>381</v>
      </c>
    </row>
    <row r="70" spans="1:6" x14ac:dyDescent="0.25">
      <c r="A70" s="134" t="s">
        <v>382</v>
      </c>
      <c r="B70" s="134"/>
      <c r="C70" s="135"/>
      <c r="D70" s="135"/>
      <c r="E70" s="135"/>
      <c r="F70" s="134"/>
    </row>
    <row r="71" spans="1:6" ht="27" x14ac:dyDescent="0.25">
      <c r="A71" s="248" t="s">
        <v>383</v>
      </c>
      <c r="B71" s="248" t="s">
        <v>384</v>
      </c>
      <c r="C71" s="252">
        <v>5</v>
      </c>
      <c r="D71" s="252">
        <v>23</v>
      </c>
      <c r="E71" s="252">
        <v>9</v>
      </c>
      <c r="F71" s="138" t="s">
        <v>385</v>
      </c>
    </row>
    <row r="72" spans="1:6" ht="27" x14ac:dyDescent="0.25">
      <c r="A72" s="249"/>
      <c r="B72" s="249"/>
      <c r="C72" s="253"/>
      <c r="D72" s="253"/>
      <c r="E72" s="253"/>
      <c r="F72" s="139" t="s">
        <v>386</v>
      </c>
    </row>
    <row r="73" spans="1:6" ht="24" customHeight="1" x14ac:dyDescent="0.25">
      <c r="A73" s="248" t="s">
        <v>387</v>
      </c>
      <c r="B73" s="248" t="s">
        <v>336</v>
      </c>
      <c r="C73" s="252">
        <v>73</v>
      </c>
      <c r="D73" s="252">
        <v>81</v>
      </c>
      <c r="E73" s="252">
        <v>39</v>
      </c>
      <c r="F73" s="138" t="s">
        <v>385</v>
      </c>
    </row>
    <row r="74" spans="1:6" x14ac:dyDescent="0.25">
      <c r="A74" s="249"/>
      <c r="B74" s="249"/>
      <c r="C74" s="253"/>
      <c r="D74" s="253"/>
      <c r="E74" s="253"/>
      <c r="F74" s="139" t="s">
        <v>388</v>
      </c>
    </row>
    <row r="75" spans="1:6" x14ac:dyDescent="0.25">
      <c r="A75" s="136" t="s">
        <v>389</v>
      </c>
      <c r="B75" s="136" t="s">
        <v>384</v>
      </c>
      <c r="C75" s="213">
        <v>71</v>
      </c>
      <c r="D75" s="213" t="s">
        <v>19</v>
      </c>
      <c r="E75" s="213">
        <v>83</v>
      </c>
      <c r="F75" s="136" t="s">
        <v>390</v>
      </c>
    </row>
    <row r="76" spans="1:6" x14ac:dyDescent="0.25">
      <c r="A76" s="136" t="s">
        <v>391</v>
      </c>
      <c r="B76" s="136" t="s">
        <v>392</v>
      </c>
      <c r="C76" s="213">
        <v>69</v>
      </c>
      <c r="D76" s="213" t="s">
        <v>19</v>
      </c>
      <c r="E76" s="213">
        <v>83</v>
      </c>
      <c r="F76" s="136" t="s">
        <v>393</v>
      </c>
    </row>
    <row r="77" spans="1:6" x14ac:dyDescent="0.25">
      <c r="A77" s="134" t="s">
        <v>141</v>
      </c>
      <c r="B77" s="134"/>
      <c r="C77" s="135"/>
      <c r="D77" s="135"/>
      <c r="E77" s="135"/>
      <c r="F77" s="134"/>
    </row>
    <row r="78" spans="1:6" ht="27" x14ac:dyDescent="0.25">
      <c r="A78" s="136" t="s">
        <v>394</v>
      </c>
      <c r="B78" s="136" t="s">
        <v>395</v>
      </c>
      <c r="C78" s="217">
        <v>11591</v>
      </c>
      <c r="D78" s="217">
        <v>12708</v>
      </c>
      <c r="E78" s="217">
        <v>16806</v>
      </c>
      <c r="F78" s="136" t="s">
        <v>396</v>
      </c>
    </row>
    <row r="79" spans="1:6" x14ac:dyDescent="0.25">
      <c r="A79" s="136" t="s">
        <v>397</v>
      </c>
      <c r="B79" s="136" t="s">
        <v>30</v>
      </c>
      <c r="C79" s="211">
        <v>28.3</v>
      </c>
      <c r="D79" s="211">
        <v>31.9</v>
      </c>
      <c r="E79" s="211">
        <v>30.7</v>
      </c>
      <c r="F79" s="136"/>
    </row>
    <row r="80" spans="1:6" x14ac:dyDescent="0.25">
      <c r="A80" s="144" t="s">
        <v>398</v>
      </c>
      <c r="B80" s="144"/>
      <c r="C80" s="145"/>
      <c r="D80" s="145"/>
      <c r="E80" s="145"/>
      <c r="F80" s="144"/>
    </row>
    <row r="81" spans="1:6" x14ac:dyDescent="0.25">
      <c r="A81" s="254" t="s">
        <v>399</v>
      </c>
      <c r="B81" s="255"/>
      <c r="C81" s="256"/>
      <c r="D81" s="256"/>
      <c r="E81" s="256"/>
      <c r="F81" s="146" t="s">
        <v>400</v>
      </c>
    </row>
    <row r="82" spans="1:6" ht="27" x14ac:dyDescent="0.25">
      <c r="A82" s="247"/>
      <c r="B82" s="249"/>
      <c r="C82" s="251"/>
      <c r="D82" s="251"/>
      <c r="E82" s="251"/>
      <c r="F82" s="147" t="s">
        <v>401</v>
      </c>
    </row>
    <row r="83" spans="1:6" x14ac:dyDescent="0.25">
      <c r="A83" s="78" t="s">
        <v>402</v>
      </c>
      <c r="B83" s="13" t="s">
        <v>30</v>
      </c>
      <c r="C83" s="46">
        <v>19</v>
      </c>
      <c r="D83" s="46">
        <v>11</v>
      </c>
      <c r="E83" s="80">
        <v>21</v>
      </c>
      <c r="F83" s="79"/>
    </row>
    <row r="84" spans="1:6" x14ac:dyDescent="0.25">
      <c r="A84" s="78" t="s">
        <v>403</v>
      </c>
      <c r="B84" s="13" t="s">
        <v>30</v>
      </c>
      <c r="C84" s="46">
        <v>19</v>
      </c>
      <c r="D84" s="46">
        <v>13</v>
      </c>
      <c r="E84" s="80">
        <v>19</v>
      </c>
      <c r="F84" s="79"/>
    </row>
    <row r="85" spans="1:6" x14ac:dyDescent="0.25">
      <c r="A85" s="78" t="s">
        <v>404</v>
      </c>
      <c r="B85" s="13" t="s">
        <v>30</v>
      </c>
      <c r="C85" s="46">
        <v>13</v>
      </c>
      <c r="D85" s="46">
        <v>15</v>
      </c>
      <c r="E85" s="80">
        <v>23</v>
      </c>
      <c r="F85" s="79"/>
    </row>
    <row r="86" spans="1:6" x14ac:dyDescent="0.25">
      <c r="A86" s="78" t="s">
        <v>405</v>
      </c>
      <c r="B86" s="13" t="s">
        <v>30</v>
      </c>
      <c r="C86" s="46">
        <v>8</v>
      </c>
      <c r="D86" s="46">
        <v>15</v>
      </c>
      <c r="E86" s="80">
        <v>17</v>
      </c>
      <c r="F86" s="79"/>
    </row>
    <row r="87" spans="1:6" x14ac:dyDescent="0.25">
      <c r="A87" s="78" t="s">
        <v>406</v>
      </c>
      <c r="B87" s="13" t="s">
        <v>30</v>
      </c>
      <c r="C87" s="46">
        <v>10</v>
      </c>
      <c r="D87" s="46">
        <v>17</v>
      </c>
      <c r="E87" s="80">
        <v>18</v>
      </c>
      <c r="F87" s="79"/>
    </row>
    <row r="88" spans="1:6" x14ac:dyDescent="0.25">
      <c r="A88" s="78" t="s">
        <v>407</v>
      </c>
      <c r="B88" s="13" t="s">
        <v>30</v>
      </c>
      <c r="C88" s="46">
        <v>13</v>
      </c>
      <c r="D88" s="46">
        <v>21</v>
      </c>
      <c r="E88" s="80">
        <v>19</v>
      </c>
      <c r="F88" s="79"/>
    </row>
    <row r="89" spans="1:6" x14ac:dyDescent="0.25">
      <c r="A89" s="78" t="s">
        <v>408</v>
      </c>
      <c r="B89" s="13" t="s">
        <v>30</v>
      </c>
      <c r="C89" s="46">
        <v>13</v>
      </c>
      <c r="D89" s="46">
        <v>19</v>
      </c>
      <c r="E89" s="80">
        <v>18</v>
      </c>
      <c r="F89" s="79"/>
    </row>
    <row r="90" spans="1:6" x14ac:dyDescent="0.25">
      <c r="A90" s="78" t="s">
        <v>409</v>
      </c>
      <c r="B90" s="13" t="s">
        <v>30</v>
      </c>
      <c r="C90" s="46">
        <v>14</v>
      </c>
      <c r="D90" s="46">
        <v>15</v>
      </c>
      <c r="E90" s="80">
        <v>17</v>
      </c>
      <c r="F90" s="79"/>
    </row>
    <row r="91" spans="1:6" x14ac:dyDescent="0.25">
      <c r="A91" s="78" t="s">
        <v>410</v>
      </c>
      <c r="B91" s="13" t="s">
        <v>30</v>
      </c>
      <c r="C91" s="46">
        <v>15</v>
      </c>
      <c r="D91" s="46">
        <v>16</v>
      </c>
      <c r="E91" s="80">
        <v>18</v>
      </c>
      <c r="F91" s="79"/>
    </row>
    <row r="92" spans="1:6" x14ac:dyDescent="0.25">
      <c r="A92" s="78" t="s">
        <v>411</v>
      </c>
      <c r="B92" s="13" t="s">
        <v>30</v>
      </c>
      <c r="C92" s="46">
        <v>16</v>
      </c>
      <c r="D92" s="46">
        <v>17</v>
      </c>
      <c r="E92" s="80">
        <v>21</v>
      </c>
      <c r="F92" s="79"/>
    </row>
    <row r="93" spans="1:6" x14ac:dyDescent="0.25">
      <c r="A93" s="78" t="s">
        <v>412</v>
      </c>
      <c r="B93" s="13" t="s">
        <v>30</v>
      </c>
      <c r="C93" s="46">
        <v>16</v>
      </c>
      <c r="D93" s="46">
        <v>20</v>
      </c>
      <c r="E93" s="80">
        <v>19</v>
      </c>
      <c r="F93" s="79"/>
    </row>
    <row r="94" spans="1:6" x14ac:dyDescent="0.25">
      <c r="A94" s="78" t="s">
        <v>413</v>
      </c>
      <c r="B94" s="13" t="s">
        <v>30</v>
      </c>
      <c r="C94" s="46">
        <v>17</v>
      </c>
      <c r="D94" s="46">
        <v>22</v>
      </c>
      <c r="E94" s="80">
        <v>26</v>
      </c>
      <c r="F94" s="79"/>
    </row>
    <row r="95" spans="1:6" x14ac:dyDescent="0.25">
      <c r="A95" s="246" t="s">
        <v>414</v>
      </c>
      <c r="B95" s="248"/>
      <c r="C95" s="250"/>
      <c r="D95" s="250"/>
      <c r="E95" s="250"/>
      <c r="F95" s="148" t="s">
        <v>400</v>
      </c>
    </row>
    <row r="96" spans="1:6" ht="81" x14ac:dyDescent="0.25">
      <c r="A96" s="247"/>
      <c r="B96" s="249"/>
      <c r="C96" s="251"/>
      <c r="D96" s="251"/>
      <c r="E96" s="251"/>
      <c r="F96" s="147" t="s">
        <v>415</v>
      </c>
    </row>
    <row r="97" spans="1:6" x14ac:dyDescent="0.25">
      <c r="A97" s="78" t="s">
        <v>402</v>
      </c>
      <c r="B97" s="13" t="s">
        <v>30</v>
      </c>
      <c r="C97" s="46">
        <v>17</v>
      </c>
      <c r="D97" s="46">
        <v>9</v>
      </c>
      <c r="E97" s="80">
        <v>18</v>
      </c>
      <c r="F97" s="79"/>
    </row>
    <row r="98" spans="1:6" x14ac:dyDescent="0.25">
      <c r="A98" s="78" t="s">
        <v>403</v>
      </c>
      <c r="B98" s="13" t="s">
        <v>30</v>
      </c>
      <c r="C98" s="46">
        <v>17</v>
      </c>
      <c r="D98" s="46">
        <v>12</v>
      </c>
      <c r="E98" s="80">
        <v>17</v>
      </c>
      <c r="F98" s="79"/>
    </row>
    <row r="99" spans="1:6" x14ac:dyDescent="0.25">
      <c r="A99" s="78" t="s">
        <v>404</v>
      </c>
      <c r="B99" s="13" t="s">
        <v>30</v>
      </c>
      <c r="C99" s="46">
        <v>11</v>
      </c>
      <c r="D99" s="46">
        <v>13</v>
      </c>
      <c r="E99" s="80">
        <v>21</v>
      </c>
      <c r="F99" s="79"/>
    </row>
    <row r="100" spans="1:6" x14ac:dyDescent="0.25">
      <c r="A100" s="78" t="s">
        <v>405</v>
      </c>
      <c r="B100" s="13" t="s">
        <v>30</v>
      </c>
      <c r="C100" s="46">
        <v>7</v>
      </c>
      <c r="D100" s="46">
        <v>13</v>
      </c>
      <c r="E100" s="80">
        <v>15</v>
      </c>
      <c r="F100" s="79"/>
    </row>
    <row r="101" spans="1:6" x14ac:dyDescent="0.25">
      <c r="A101" s="78" t="s">
        <v>406</v>
      </c>
      <c r="B101" s="13" t="s">
        <v>30</v>
      </c>
      <c r="C101" s="46">
        <v>8</v>
      </c>
      <c r="D101" s="46">
        <v>14</v>
      </c>
      <c r="E101" s="80">
        <v>16</v>
      </c>
      <c r="F101" s="79"/>
    </row>
    <row r="102" spans="1:6" x14ac:dyDescent="0.25">
      <c r="A102" s="78" t="s">
        <v>407</v>
      </c>
      <c r="B102" s="13" t="s">
        <v>30</v>
      </c>
      <c r="C102" s="46">
        <v>12</v>
      </c>
      <c r="D102" s="46">
        <v>19</v>
      </c>
      <c r="E102" s="80">
        <v>17</v>
      </c>
      <c r="F102" s="79"/>
    </row>
    <row r="103" spans="1:6" x14ac:dyDescent="0.25">
      <c r="A103" s="78" t="s">
        <v>408</v>
      </c>
      <c r="B103" s="13" t="s">
        <v>30</v>
      </c>
      <c r="C103" s="46">
        <v>12</v>
      </c>
      <c r="D103" s="46">
        <v>17</v>
      </c>
      <c r="E103" s="80">
        <v>17</v>
      </c>
      <c r="F103" s="79"/>
    </row>
    <row r="104" spans="1:6" x14ac:dyDescent="0.25">
      <c r="A104" s="78" t="s">
        <v>409</v>
      </c>
      <c r="B104" s="13" t="s">
        <v>30</v>
      </c>
      <c r="C104" s="46">
        <v>13</v>
      </c>
      <c r="D104" s="46">
        <v>14</v>
      </c>
      <c r="E104" s="80">
        <v>15</v>
      </c>
      <c r="F104" s="79"/>
    </row>
    <row r="105" spans="1:6" x14ac:dyDescent="0.25">
      <c r="A105" s="78" t="s">
        <v>410</v>
      </c>
      <c r="B105" s="13" t="s">
        <v>30</v>
      </c>
      <c r="C105" s="46">
        <v>13</v>
      </c>
      <c r="D105" s="46">
        <v>14</v>
      </c>
      <c r="E105" s="80">
        <v>16</v>
      </c>
      <c r="F105" s="79"/>
    </row>
    <row r="106" spans="1:6" x14ac:dyDescent="0.25">
      <c r="A106" s="78" t="s">
        <v>411</v>
      </c>
      <c r="B106" s="13" t="s">
        <v>30</v>
      </c>
      <c r="C106" s="46">
        <v>13</v>
      </c>
      <c r="D106" s="46">
        <v>15</v>
      </c>
      <c r="E106" s="80">
        <v>19</v>
      </c>
      <c r="F106" s="79"/>
    </row>
    <row r="107" spans="1:6" x14ac:dyDescent="0.25">
      <c r="A107" s="78" t="s">
        <v>412</v>
      </c>
      <c r="B107" s="13" t="s">
        <v>30</v>
      </c>
      <c r="C107" s="46">
        <v>14</v>
      </c>
      <c r="D107" s="46">
        <v>17</v>
      </c>
      <c r="E107" s="80">
        <v>16</v>
      </c>
      <c r="F107" s="79"/>
    </row>
    <row r="108" spans="1:6" x14ac:dyDescent="0.25">
      <c r="A108" s="78" t="s">
        <v>413</v>
      </c>
      <c r="B108" s="13" t="s">
        <v>30</v>
      </c>
      <c r="C108" s="46">
        <v>15</v>
      </c>
      <c r="D108" s="46">
        <v>20</v>
      </c>
      <c r="E108" s="80">
        <v>23</v>
      </c>
      <c r="F108" s="79"/>
    </row>
    <row r="109" spans="1:6" x14ac:dyDescent="0.25">
      <c r="A109" s="246" t="s">
        <v>416</v>
      </c>
      <c r="B109" s="248"/>
      <c r="C109" s="250"/>
      <c r="D109" s="250"/>
      <c r="E109" s="250"/>
      <c r="F109" s="148" t="s">
        <v>400</v>
      </c>
    </row>
    <row r="110" spans="1:6" ht="81" x14ac:dyDescent="0.25">
      <c r="A110" s="247"/>
      <c r="B110" s="249"/>
      <c r="C110" s="251"/>
      <c r="D110" s="251"/>
      <c r="E110" s="251"/>
      <c r="F110" s="147" t="s">
        <v>417</v>
      </c>
    </row>
    <row r="111" spans="1:6" x14ac:dyDescent="0.25">
      <c r="A111" s="149" t="s">
        <v>402</v>
      </c>
      <c r="B111" s="142" t="s">
        <v>30</v>
      </c>
      <c r="C111" s="143">
        <v>22</v>
      </c>
      <c r="D111" s="143">
        <v>13</v>
      </c>
      <c r="E111" s="150">
        <v>24</v>
      </c>
      <c r="F111" s="151"/>
    </row>
    <row r="112" spans="1:6" x14ac:dyDescent="0.25">
      <c r="A112" s="149" t="s">
        <v>403</v>
      </c>
      <c r="B112" s="142" t="s">
        <v>30</v>
      </c>
      <c r="C112" s="143">
        <v>22</v>
      </c>
      <c r="D112" s="143">
        <v>15</v>
      </c>
      <c r="E112" s="150">
        <v>22</v>
      </c>
      <c r="F112" s="151"/>
    </row>
    <row r="113" spans="1:6" x14ac:dyDescent="0.25">
      <c r="A113" s="149" t="s">
        <v>404</v>
      </c>
      <c r="B113" s="142" t="s">
        <v>30</v>
      </c>
      <c r="C113" s="143">
        <v>15</v>
      </c>
      <c r="D113" s="143">
        <v>18</v>
      </c>
      <c r="E113" s="150">
        <v>27</v>
      </c>
      <c r="F113" s="151"/>
    </row>
    <row r="114" spans="1:6" x14ac:dyDescent="0.25">
      <c r="A114" s="149" t="s">
        <v>405</v>
      </c>
      <c r="B114" s="142" t="s">
        <v>30</v>
      </c>
      <c r="C114" s="143">
        <v>9</v>
      </c>
      <c r="D114" s="143">
        <v>16</v>
      </c>
      <c r="E114" s="150">
        <v>20</v>
      </c>
      <c r="F114" s="151"/>
    </row>
    <row r="115" spans="1:6" x14ac:dyDescent="0.25">
      <c r="A115" s="149" t="s">
        <v>406</v>
      </c>
      <c r="B115" s="142" t="s">
        <v>30</v>
      </c>
      <c r="C115" s="143">
        <v>11</v>
      </c>
      <c r="D115" s="143">
        <v>20</v>
      </c>
      <c r="E115" s="150">
        <v>20</v>
      </c>
      <c r="F115" s="152"/>
    </row>
    <row r="116" spans="1:6" x14ac:dyDescent="0.25">
      <c r="A116" s="149" t="s">
        <v>407</v>
      </c>
      <c r="B116" s="142" t="s">
        <v>30</v>
      </c>
      <c r="C116" s="143">
        <v>15</v>
      </c>
      <c r="D116" s="143">
        <v>24</v>
      </c>
      <c r="E116" s="150">
        <v>21</v>
      </c>
      <c r="F116" s="152"/>
    </row>
    <row r="117" spans="1:6" x14ac:dyDescent="0.25">
      <c r="A117" s="149" t="s">
        <v>408</v>
      </c>
      <c r="B117" s="142" t="s">
        <v>30</v>
      </c>
      <c r="C117" s="143">
        <v>15</v>
      </c>
      <c r="D117" s="143">
        <v>22</v>
      </c>
      <c r="E117" s="150">
        <v>20</v>
      </c>
      <c r="F117" s="152"/>
    </row>
    <row r="118" spans="1:6" x14ac:dyDescent="0.25">
      <c r="A118" s="149" t="s">
        <v>409</v>
      </c>
      <c r="B118" s="142" t="s">
        <v>30</v>
      </c>
      <c r="C118" s="143">
        <v>15</v>
      </c>
      <c r="D118" s="143">
        <v>18</v>
      </c>
      <c r="E118" s="150">
        <v>20</v>
      </c>
      <c r="F118" s="152"/>
    </row>
    <row r="119" spans="1:6" x14ac:dyDescent="0.25">
      <c r="A119" s="149" t="s">
        <v>410</v>
      </c>
      <c r="B119" s="142" t="s">
        <v>30</v>
      </c>
      <c r="C119" s="143">
        <v>18</v>
      </c>
      <c r="D119" s="143">
        <v>18</v>
      </c>
      <c r="E119" s="150">
        <v>20</v>
      </c>
      <c r="F119" s="152"/>
    </row>
    <row r="120" spans="1:6" x14ac:dyDescent="0.25">
      <c r="A120" s="149" t="s">
        <v>411</v>
      </c>
      <c r="B120" s="142" t="s">
        <v>30</v>
      </c>
      <c r="C120" s="143">
        <v>20</v>
      </c>
      <c r="D120" s="143">
        <v>21</v>
      </c>
      <c r="E120" s="150">
        <v>24</v>
      </c>
      <c r="F120" s="152"/>
    </row>
    <row r="121" spans="1:6" x14ac:dyDescent="0.25">
      <c r="A121" s="149" t="s">
        <v>412</v>
      </c>
      <c r="B121" s="142" t="s">
        <v>30</v>
      </c>
      <c r="C121" s="143">
        <v>19</v>
      </c>
      <c r="D121" s="143">
        <v>23</v>
      </c>
      <c r="E121" s="150">
        <v>23</v>
      </c>
      <c r="F121" s="152"/>
    </row>
    <row r="122" spans="1:6" x14ac:dyDescent="0.25">
      <c r="A122" s="153" t="s">
        <v>413</v>
      </c>
      <c r="B122" s="154" t="s">
        <v>30</v>
      </c>
      <c r="C122" s="155">
        <v>19</v>
      </c>
      <c r="D122" s="155">
        <v>25</v>
      </c>
      <c r="E122" s="156">
        <v>30</v>
      </c>
      <c r="F122" s="157"/>
    </row>
  </sheetData>
  <sheetProtection sheet="1" objects="1" scenarios="1"/>
  <mergeCells count="36">
    <mergeCell ref="A2:F2"/>
    <mergeCell ref="A27:A28"/>
    <mergeCell ref="B27:B28"/>
    <mergeCell ref="C27:C28"/>
    <mergeCell ref="D27:D28"/>
    <mergeCell ref="E27:E28"/>
    <mergeCell ref="A71:A72"/>
    <mergeCell ref="B71:B72"/>
    <mergeCell ref="C71:C72"/>
    <mergeCell ref="D71:D72"/>
    <mergeCell ref="E71:E72"/>
    <mergeCell ref="A31:A32"/>
    <mergeCell ref="B31:B32"/>
    <mergeCell ref="C31:C32"/>
    <mergeCell ref="D31:D32"/>
    <mergeCell ref="E31:E32"/>
    <mergeCell ref="A81:A82"/>
    <mergeCell ref="B81:B82"/>
    <mergeCell ref="C81:C82"/>
    <mergeCell ref="D81:D82"/>
    <mergeCell ref="E81:E82"/>
    <mergeCell ref="A73:A74"/>
    <mergeCell ref="B73:B74"/>
    <mergeCell ref="C73:C74"/>
    <mergeCell ref="D73:D74"/>
    <mergeCell ref="E73:E74"/>
    <mergeCell ref="A109:A110"/>
    <mergeCell ref="B109:B110"/>
    <mergeCell ref="C109:C110"/>
    <mergeCell ref="D109:D110"/>
    <mergeCell ref="E109:E110"/>
    <mergeCell ref="A95:A96"/>
    <mergeCell ref="B95:B96"/>
    <mergeCell ref="C95:C96"/>
    <mergeCell ref="D95:D96"/>
    <mergeCell ref="E95:E96"/>
  </mergeCells>
  <pageMargins left="0.46020833333333333" right="0.42104166666666665" top="0.39370078740157483" bottom="0.70866141732283472" header="0.39370078740157483" footer="0.39370078740157483"/>
  <pageSetup paperSize="9" scale="93" fitToHeight="0" orientation="landscape" r:id="rId1"/>
  <headerFooter scaleWithDoc="0" alignWithMargins="0"/>
  <ignoredErrors>
    <ignoredError sqref="C4:E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C7095E585A56429828CCAEA967349E" ma:contentTypeVersion="14" ma:contentTypeDescription="Create a new document." ma:contentTypeScope="" ma:versionID="33a285b6bfe53c208d636ffc05e6750c">
  <xsd:schema xmlns:xsd="http://www.w3.org/2001/XMLSchema" xmlns:xs="http://www.w3.org/2001/XMLSchema" xmlns:p="http://schemas.microsoft.com/office/2006/metadata/properties" xmlns:ns1="http://schemas.microsoft.com/sharepoint/v3" xmlns:ns2="37485479-99dc-4dab-afa7-fca548f7da23" xmlns:ns3="3c535fa1-e459-46d3-888d-b4f58c37ff3a" targetNamespace="http://schemas.microsoft.com/office/2006/metadata/properties" ma:root="true" ma:fieldsID="c664c3474dbc7c8759a4fced09131382" ns1:_="" ns2:_="" ns3:_="">
    <xsd:import namespace="http://schemas.microsoft.com/sharepoint/v3"/>
    <xsd:import namespace="37485479-99dc-4dab-afa7-fca548f7da23"/>
    <xsd:import namespace="3c535fa1-e459-46d3-888d-b4f58c37ff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485479-99dc-4dab-afa7-fca548f7da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60d9dfe-5618-4a1d-be93-97257415764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35fa1-e459-46d3-888d-b4f58c37f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1ff3751-8331-4576-94f8-9943f6da2213}" ma:internalName="TaxCatchAll" ma:showField="CatchAllData" ma:web="3c535fa1-e459-46d3-888d-b4f58c37ff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485479-99dc-4dab-afa7-fca548f7da23">
      <Terms xmlns="http://schemas.microsoft.com/office/infopath/2007/PartnerControls"/>
    </lcf76f155ced4ddcb4097134ff3c332f>
    <TaxCatchAll xmlns="3c535fa1-e459-46d3-888d-b4f58c37ff3a"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CE3BF1A-33AB-4554-A0A1-2BD22567D63E}"/>
</file>

<file path=customXml/itemProps2.xml><?xml version="1.0" encoding="utf-8"?>
<ds:datastoreItem xmlns:ds="http://schemas.openxmlformats.org/officeDocument/2006/customXml" ds:itemID="{EBA4429D-E2B3-4E35-84E1-3F52F68DE4BE}"/>
</file>

<file path=customXml/itemProps3.xml><?xml version="1.0" encoding="utf-8"?>
<ds:datastoreItem xmlns:ds="http://schemas.openxmlformats.org/officeDocument/2006/customXml" ds:itemID="{4132CCDC-FACD-4DDA-910F-2E7011DBE3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Overview</vt:lpstr>
      <vt:lpstr>Sustainability risk management</vt:lpstr>
      <vt:lpstr>Sustainability in underwriting</vt:lpstr>
      <vt:lpstr>Responsible investing</vt:lpstr>
      <vt:lpstr>Governance and compliance</vt:lpstr>
      <vt:lpstr>Sustainable operations</vt:lpstr>
      <vt:lpstr>Sustainable operations-Scope 3</vt:lpstr>
      <vt:lpstr>Sustainable operations-Vendors</vt:lpstr>
      <vt:lpstr>Our people</vt:lpstr>
      <vt:lpstr>TCFD</vt:lpstr>
      <vt:lpstr>'Governance and compliance'!Print_Area</vt:lpstr>
      <vt:lpstr>'Our people'!Print_Area</vt:lpstr>
      <vt:lpstr>'Responsible investing'!Print_Area</vt:lpstr>
      <vt:lpstr>'Sustainability in underwriting'!Print_Area</vt:lpstr>
      <vt:lpstr>'Sustainability risk management'!Print_Area</vt:lpstr>
      <vt:lpstr>'Sustainable operations'!Print_Area</vt:lpstr>
      <vt:lpstr>'Sustainable operations-Scope 3'!Print_Area</vt:lpstr>
      <vt:lpstr>'Sustainable operations-Vendors'!Print_Area</vt:lpstr>
      <vt:lpstr>TCFD!Print_Area</vt:lpstr>
      <vt:lpstr>'Governance and compliance'!Print_Titles</vt:lpstr>
      <vt:lpstr>'Our people'!Print_Titles</vt:lpstr>
      <vt:lpstr>Overview!Print_Titles</vt:lpstr>
      <vt:lpstr>'Responsible investing'!Print_Titles</vt:lpstr>
      <vt:lpstr>'Sustainability in underwriting'!Print_Titles</vt:lpstr>
      <vt:lpstr>'Sustainability risk management'!Print_Titles</vt:lpstr>
      <vt:lpstr>'Sustainable operations'!Print_Titles</vt:lpstr>
      <vt:lpstr>'Sustainable operations-Scope 3'!Print_Titles</vt:lpstr>
      <vt:lpstr>'Sustainable operations-Vendors'!Print_Titles</vt:lpstr>
      <vt:lpstr>TCFD!Print_Titles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2023-03-15T14:03:07Z</dcterms:created>
  <dcterms:modified xsi:type="dcterms:W3CDTF">2023-03-15T14:07:33Z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c2fedb-0da6-4717-8531-d16a1b9930f4_Enabled">
    <vt:lpwstr>true</vt:lpwstr>
  </property>
  <property fmtid="{D5CDD505-2E9C-101B-9397-08002B2CF9AE}" pid="3" name="MSIP_Label_90c2fedb-0da6-4717-8531-d16a1b9930f4_SetDate">
    <vt:lpwstr>2023-03-15T14:07:33Z</vt:lpwstr>
  </property>
  <property fmtid="{D5CDD505-2E9C-101B-9397-08002B2CF9AE}" pid="4" name="MSIP_Label_90c2fedb-0da6-4717-8531-d16a1b9930f4_Method">
    <vt:lpwstr>Privileged</vt:lpwstr>
  </property>
  <property fmtid="{D5CDD505-2E9C-101B-9397-08002B2CF9AE}" pid="5" name="MSIP_Label_90c2fedb-0da6-4717-8531-d16a1b9930f4_Name">
    <vt:lpwstr>90c2fedb-0da6-4717-8531-d16a1b9930f4</vt:lpwstr>
  </property>
  <property fmtid="{D5CDD505-2E9C-101B-9397-08002B2CF9AE}" pid="6" name="MSIP_Label_90c2fedb-0da6-4717-8531-d16a1b9930f4_SiteId">
    <vt:lpwstr>45597f60-6e37-4be7-acfb-4c9e23b261ea</vt:lpwstr>
  </property>
  <property fmtid="{D5CDD505-2E9C-101B-9397-08002B2CF9AE}" pid="7" name="MSIP_Label_90c2fedb-0da6-4717-8531-d16a1b9930f4_ActionId">
    <vt:lpwstr>f9b74c0b-1104-40ea-8db2-75a47aa8ac87</vt:lpwstr>
  </property>
  <property fmtid="{D5CDD505-2E9C-101B-9397-08002B2CF9AE}" pid="8" name="MSIP_Label_90c2fedb-0da6-4717-8531-d16a1b9930f4_ContentBits">
    <vt:lpwstr>0</vt:lpwstr>
  </property>
  <property fmtid="{D5CDD505-2E9C-101B-9397-08002B2CF9AE}" pid="9" name="Sensitivity">
    <vt:lpwstr>Internal</vt:lpwstr>
  </property>
  <property fmtid="{D5CDD505-2E9C-101B-9397-08002B2CF9AE}" pid="10" name="ContentTypeId">
    <vt:lpwstr>0x010100EDC7095E585A56429828CCAEA967349E</vt:lpwstr>
  </property>
  <property fmtid="{D5CDD505-2E9C-101B-9397-08002B2CF9AE}" pid="11" name="MediaServiceImageTags">
    <vt:lpwstr/>
  </property>
</Properties>
</file>